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ssu4-my.sharepoint.com/personal/hillte_wssu_edu/Documents/T Hill/Leave/Annual Leave Calendars/"/>
    </mc:Choice>
  </mc:AlternateContent>
  <xr:revisionPtr revIDLastSave="0" documentId="8_{9B8C1CDE-5B5A-46DA-AF95-9E6526E46852}" xr6:coauthVersionLast="47" xr6:coauthVersionMax="47" xr10:uidLastSave="{00000000-0000-0000-0000-000000000000}"/>
  <bookViews>
    <workbookView xWindow="-120" yWindow="-120" windowWidth="29040" windowHeight="15720" firstSheet="5" activeTab="12" xr2:uid="{00000000-000D-0000-FFFF-FFFF00000000}"/>
  </bookViews>
  <sheets>
    <sheet name="2015" sheetId="2" r:id="rId1"/>
    <sheet name="2014" sheetId="1" r:id="rId2"/>
    <sheet name="2016" sheetId="3" r:id="rId3"/>
    <sheet name="2017" sheetId="4" r:id="rId4"/>
    <sheet name="2018" sheetId="5" r:id="rId5"/>
    <sheet name="2019" sheetId="6" r:id="rId6"/>
    <sheet name="2020" sheetId="7" r:id="rId7"/>
    <sheet name="2021" sheetId="8" r:id="rId8"/>
    <sheet name="2022" sheetId="9" r:id="rId9"/>
    <sheet name="2023" sheetId="10" r:id="rId10"/>
    <sheet name="2024" sheetId="11" r:id="rId11"/>
    <sheet name="2025" sheetId="12" r:id="rId12"/>
    <sheet name="2026" sheetId="13" r:id="rId13"/>
  </sheets>
  <definedNames>
    <definedName name="_xlnm._FilterDatabase" localSheetId="5" hidden="1">'2019'!$A$6:$S$21</definedName>
    <definedName name="_xlnm._FilterDatabase" localSheetId="6" hidden="1">'2020'!$A$5:$J$22</definedName>
    <definedName name="_xlnm._FilterDatabase" localSheetId="7" hidden="1">'2021'!$A$5:$J$22</definedName>
    <definedName name="_xlnm._FilterDatabase" localSheetId="8" hidden="1">'2022'!$A$5:$J$22</definedName>
    <definedName name="_xlnm._FilterDatabase" localSheetId="9" hidden="1">'2023'!$A$5:$J$22</definedName>
    <definedName name="_xlnm._FilterDatabase" localSheetId="10" hidden="1">'2024'!$A$5:$J$22</definedName>
    <definedName name="_xlnm._FilterDatabase" localSheetId="11" hidden="1">'2025'!$A$5:$J$22</definedName>
    <definedName name="_xlnm._FilterDatabase" localSheetId="12" hidden="1">'2026'!$A$5:$J$22</definedName>
    <definedName name="_xlnm.Print_Area" localSheetId="6">'2020'!$A$1:$J$31</definedName>
    <definedName name="_xlnm.Print_Area" localSheetId="7">'2021'!$A$1:$J$31</definedName>
    <definedName name="_xlnm.Print_Area" localSheetId="8">'2022'!$A$1:$J$31</definedName>
    <definedName name="_xlnm.Print_Area" localSheetId="9">'2023'!$A$1:$J$31</definedName>
    <definedName name="_xlnm.Print_Area" localSheetId="10">'2024'!$A$1:$J$31</definedName>
    <definedName name="_xlnm.Print_Area" localSheetId="11">'2025'!$A$1:$J$31</definedName>
    <definedName name="_xlnm.Print_Area" localSheetId="12">'2026'!$A$1:$J$31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3" l="1"/>
  <c r="AB6" i="13" s="1"/>
  <c r="D6" i="13"/>
  <c r="AE20" i="13"/>
  <c r="AE19" i="13"/>
  <c r="A19" i="13"/>
  <c r="AE18" i="13"/>
  <c r="A18" i="13"/>
  <c r="AE17" i="13"/>
  <c r="A17" i="13"/>
  <c r="AE16" i="13"/>
  <c r="A16" i="13"/>
  <c r="AE15" i="13"/>
  <c r="A15" i="13"/>
  <c r="AE14" i="13"/>
  <c r="A14" i="13"/>
  <c r="AE13" i="13"/>
  <c r="A13" i="13"/>
  <c r="AE12" i="13"/>
  <c r="A12" i="13"/>
  <c r="AE11" i="13"/>
  <c r="A11" i="13"/>
  <c r="AE10" i="13"/>
  <c r="A10" i="13"/>
  <c r="AE9" i="13"/>
  <c r="A9" i="13"/>
  <c r="AE8" i="13"/>
  <c r="A8" i="13"/>
  <c r="AE7" i="13"/>
  <c r="AE6" i="13"/>
  <c r="E16" i="12"/>
  <c r="J6" i="12"/>
  <c r="J7" i="12"/>
  <c r="AF7" i="12" s="1"/>
  <c r="AE8" i="12"/>
  <c r="AE9" i="12"/>
  <c r="AE10" i="12"/>
  <c r="AE11" i="12"/>
  <c r="AE12" i="12"/>
  <c r="AE13" i="12"/>
  <c r="AE14" i="12"/>
  <c r="AE15" i="12"/>
  <c r="AE16" i="12"/>
  <c r="AE17" i="12"/>
  <c r="AE18" i="12"/>
  <c r="AE19" i="12"/>
  <c r="AE20" i="12"/>
  <c r="AE7" i="12"/>
  <c r="AE6" i="12"/>
  <c r="E6" i="12"/>
  <c r="D7" i="12" s="1"/>
  <c r="AA7" i="12" s="1"/>
  <c r="D6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A6" i="12"/>
  <c r="D7" i="13" l="1"/>
  <c r="AC6" i="13"/>
  <c r="AA7" i="13"/>
  <c r="E7" i="13"/>
  <c r="AD6" i="13"/>
  <c r="AA6" i="13"/>
  <c r="AF6" i="12"/>
  <c r="AB6" i="12"/>
  <c r="AC6" i="12"/>
  <c r="E7" i="12"/>
  <c r="AD6" i="12"/>
  <c r="AC7" i="13" l="1"/>
  <c r="J6" i="13"/>
  <c r="AF6" i="13" s="1"/>
  <c r="AB7" i="13"/>
  <c r="J7" i="13"/>
  <c r="AF7" i="13" s="1"/>
  <c r="D8" i="13"/>
  <c r="AB7" i="12"/>
  <c r="D8" i="12"/>
  <c r="AC7" i="12"/>
  <c r="AA8" i="13" l="1"/>
  <c r="E8" i="13"/>
  <c r="AD7" i="13"/>
  <c r="E8" i="12"/>
  <c r="AA8" i="12"/>
  <c r="AD7" i="12"/>
  <c r="AC8" i="13" l="1"/>
  <c r="AB8" i="13"/>
  <c r="J8" i="13"/>
  <c r="AF8" i="13" s="1"/>
  <c r="D9" i="13"/>
  <c r="AB8" i="12"/>
  <c r="J8" i="12"/>
  <c r="AF8" i="12" s="1"/>
  <c r="AC8" i="12"/>
  <c r="D9" i="12"/>
  <c r="AD8" i="13" l="1"/>
  <c r="AA9" i="13"/>
  <c r="E9" i="13"/>
  <c r="AA9" i="12"/>
  <c r="E9" i="12"/>
  <c r="AD8" i="12"/>
  <c r="AC9" i="13" l="1"/>
  <c r="J9" i="13"/>
  <c r="AF9" i="13" s="1"/>
  <c r="AB9" i="13"/>
  <c r="D10" i="13"/>
  <c r="AC9" i="12"/>
  <c r="J9" i="12"/>
  <c r="AF9" i="12" s="1"/>
  <c r="D10" i="12"/>
  <c r="AB9" i="12"/>
  <c r="AD9" i="13" l="1"/>
  <c r="AA10" i="13"/>
  <c r="E10" i="13"/>
  <c r="AA10" i="12"/>
  <c r="E10" i="12"/>
  <c r="AD9" i="12"/>
  <c r="D11" i="13" l="1"/>
  <c r="AC10" i="13"/>
  <c r="AB10" i="13"/>
  <c r="J10" i="13"/>
  <c r="AF10" i="13" s="1"/>
  <c r="AB10" i="12"/>
  <c r="D11" i="12"/>
  <c r="J10" i="12"/>
  <c r="AF10" i="12" s="1"/>
  <c r="AC10" i="12"/>
  <c r="E11" i="13" l="1"/>
  <c r="AD10" i="13"/>
  <c r="AA11" i="13"/>
  <c r="AA11" i="12"/>
  <c r="AD10" i="12"/>
  <c r="E11" i="12"/>
  <c r="D12" i="13" l="1"/>
  <c r="AC11" i="13"/>
  <c r="AB11" i="13"/>
  <c r="J11" i="13"/>
  <c r="AF11" i="13" s="1"/>
  <c r="AC11" i="12"/>
  <c r="J11" i="12"/>
  <c r="AF11" i="12" s="1"/>
  <c r="D12" i="12"/>
  <c r="AB11" i="12"/>
  <c r="AA12" i="13" l="1"/>
  <c r="E12" i="13"/>
  <c r="AD11" i="13"/>
  <c r="AD11" i="12"/>
  <c r="E12" i="12"/>
  <c r="AA12" i="12"/>
  <c r="J12" i="13" l="1"/>
  <c r="AF12" i="13" s="1"/>
  <c r="AC12" i="13"/>
  <c r="D13" i="13"/>
  <c r="AB12" i="13"/>
  <c r="D13" i="12"/>
  <c r="AC12" i="12"/>
  <c r="AB12" i="12"/>
  <c r="J12" i="12"/>
  <c r="AF12" i="12" s="1"/>
  <c r="AA13" i="13" l="1"/>
  <c r="E13" i="13"/>
  <c r="AD12" i="13"/>
  <c r="AA13" i="12"/>
  <c r="E13" i="12"/>
  <c r="AD12" i="12"/>
  <c r="AC13" i="13" l="1"/>
  <c r="AB13" i="13"/>
  <c r="J13" i="13"/>
  <c r="AF13" i="13" s="1"/>
  <c r="D14" i="13"/>
  <c r="J13" i="12"/>
  <c r="AF13" i="12" s="1"/>
  <c r="D14" i="12"/>
  <c r="AC13" i="12"/>
  <c r="AB13" i="12"/>
  <c r="AA14" i="13" l="1"/>
  <c r="E14" i="13"/>
  <c r="AD13" i="13"/>
  <c r="AA14" i="12"/>
  <c r="E14" i="12"/>
  <c r="AD13" i="12"/>
  <c r="AC14" i="13" l="1"/>
  <c r="AB14" i="13"/>
  <c r="J14" i="13"/>
  <c r="AF14" i="13" s="1"/>
  <c r="D15" i="13"/>
  <c r="AB14" i="12"/>
  <c r="AC14" i="12"/>
  <c r="J14" i="12"/>
  <c r="AF14" i="12" s="1"/>
  <c r="D15" i="12"/>
  <c r="AD14" i="13" l="1"/>
  <c r="E15" i="13"/>
  <c r="AA15" i="13"/>
  <c r="E15" i="12"/>
  <c r="AD14" i="12"/>
  <c r="AA15" i="12"/>
  <c r="AC15" i="13" l="1"/>
  <c r="J15" i="13"/>
  <c r="AF15" i="13" s="1"/>
  <c r="AB15" i="13"/>
  <c r="D16" i="13"/>
  <c r="AC15" i="12"/>
  <c r="J15" i="12"/>
  <c r="AF15" i="12" s="1"/>
  <c r="AB15" i="12"/>
  <c r="D16" i="12"/>
  <c r="AD15" i="13" l="1"/>
  <c r="AA16" i="13"/>
  <c r="E16" i="13"/>
  <c r="AD15" i="12"/>
  <c r="AA16" i="12"/>
  <c r="D17" i="13" l="1"/>
  <c r="AC16" i="13"/>
  <c r="AB16" i="13"/>
  <c r="J16" i="13"/>
  <c r="AF16" i="13" s="1"/>
  <c r="AC16" i="12"/>
  <c r="AB16" i="12"/>
  <c r="J16" i="12"/>
  <c r="AF16" i="12" s="1"/>
  <c r="D17" i="12"/>
  <c r="E17" i="13" l="1"/>
  <c r="AD16" i="13"/>
  <c r="AA17" i="13"/>
  <c r="E17" i="12"/>
  <c r="AD16" i="12"/>
  <c r="AA17" i="12"/>
  <c r="D18" i="13" l="1"/>
  <c r="AC17" i="13"/>
  <c r="AB17" i="13"/>
  <c r="J17" i="13"/>
  <c r="AF17" i="13" s="1"/>
  <c r="D18" i="12"/>
  <c r="J17" i="12"/>
  <c r="AF17" i="12" s="1"/>
  <c r="AC17" i="12"/>
  <c r="AB17" i="12"/>
  <c r="AA18" i="13" l="1"/>
  <c r="E18" i="13"/>
  <c r="AD17" i="13"/>
  <c r="AA18" i="12"/>
  <c r="E18" i="12"/>
  <c r="AD17" i="12"/>
  <c r="J18" i="13" l="1"/>
  <c r="AF18" i="13" s="1"/>
  <c r="D19" i="13"/>
  <c r="AC18" i="13"/>
  <c r="AB18" i="13"/>
  <c r="J18" i="12"/>
  <c r="AF18" i="12" s="1"/>
  <c r="D19" i="12"/>
  <c r="AC18" i="12"/>
  <c r="AB18" i="12"/>
  <c r="AA19" i="13" l="1"/>
  <c r="E19" i="13"/>
  <c r="AD18" i="13"/>
  <c r="AA19" i="12"/>
  <c r="E19" i="12"/>
  <c r="AD18" i="12"/>
  <c r="AC19" i="13" l="1"/>
  <c r="AB19" i="13"/>
  <c r="D20" i="13"/>
  <c r="AC19" i="12"/>
  <c r="AB19" i="12"/>
  <c r="D20" i="12"/>
  <c r="AA20" i="13" l="1"/>
  <c r="E20" i="13"/>
  <c r="AD19" i="13"/>
  <c r="AA20" i="12"/>
  <c r="E20" i="12"/>
  <c r="J19" i="12" s="1"/>
  <c r="AF19" i="12" s="1"/>
  <c r="AD19" i="12"/>
  <c r="J19" i="13" l="1"/>
  <c r="AF19" i="13" s="1"/>
  <c r="AD20" i="13"/>
  <c r="AC20" i="13"/>
  <c r="AB20" i="13"/>
  <c r="J20" i="13"/>
  <c r="AF20" i="13" s="1"/>
  <c r="AC20" i="12"/>
  <c r="AD20" i="12"/>
  <c r="AB20" i="12"/>
  <c r="J20" i="12"/>
  <c r="AF20" i="12" s="1"/>
  <c r="D9" i="11" l="1"/>
  <c r="A19" i="11"/>
  <c r="A18" i="11" l="1"/>
  <c r="A17" i="11"/>
  <c r="A16" i="11"/>
  <c r="A15" i="11"/>
  <c r="A14" i="11"/>
  <c r="A13" i="11"/>
  <c r="A12" i="11"/>
  <c r="A11" i="11"/>
  <c r="A10" i="11"/>
  <c r="A9" i="11"/>
  <c r="A8" i="11"/>
  <c r="D7" i="11"/>
  <c r="E7" i="11" s="1"/>
  <c r="D8" i="11" s="1"/>
  <c r="E8" i="11" s="1"/>
  <c r="E6" i="11"/>
  <c r="J6" i="11" s="1"/>
  <c r="AF6" i="11" s="1"/>
  <c r="D6" i="11"/>
  <c r="AE20" i="11"/>
  <c r="AE19" i="11"/>
  <c r="AE18" i="11"/>
  <c r="AE17" i="11"/>
  <c r="AE16" i="11"/>
  <c r="AE15" i="11"/>
  <c r="AE14" i="11"/>
  <c r="AE13" i="11"/>
  <c r="AE12" i="11"/>
  <c r="AE11" i="11"/>
  <c r="AE10" i="11"/>
  <c r="AE9" i="11"/>
  <c r="AE8" i="11"/>
  <c r="AE7" i="11"/>
  <c r="AE6" i="11"/>
  <c r="AA6" i="11"/>
  <c r="J6" i="10"/>
  <c r="AF6" i="10" s="1"/>
  <c r="D8" i="10"/>
  <c r="AD7" i="10" s="1"/>
  <c r="AE20" i="10"/>
  <c r="AE19" i="10"/>
  <c r="AE18" i="10"/>
  <c r="AE17" i="10"/>
  <c r="AE16" i="10"/>
  <c r="AE15" i="10"/>
  <c r="AE14" i="10"/>
  <c r="AE13" i="10"/>
  <c r="AE12" i="10"/>
  <c r="AE11" i="10"/>
  <c r="AE10" i="10"/>
  <c r="AE9" i="10"/>
  <c r="AE8" i="10"/>
  <c r="AE7" i="10"/>
  <c r="AC7" i="10"/>
  <c r="AB7" i="10"/>
  <c r="AA7" i="10"/>
  <c r="AE6" i="10"/>
  <c r="AD6" i="10"/>
  <c r="AC6" i="10"/>
  <c r="AB6" i="10"/>
  <c r="AA6" i="10"/>
  <c r="AA8" i="11" l="1"/>
  <c r="AD7" i="11"/>
  <c r="AB7" i="11"/>
  <c r="AC7" i="11"/>
  <c r="AA7" i="11"/>
  <c r="AB6" i="11"/>
  <c r="AC6" i="11"/>
  <c r="AD6" i="11"/>
  <c r="AC8" i="11"/>
  <c r="J8" i="11"/>
  <c r="AF8" i="11" s="1"/>
  <c r="E8" i="10"/>
  <c r="AA8" i="10"/>
  <c r="AB8" i="11" l="1"/>
  <c r="J7" i="11"/>
  <c r="AF7" i="11" s="1"/>
  <c r="AA9" i="11"/>
  <c r="E9" i="11"/>
  <c r="AD8" i="11"/>
  <c r="J8" i="10"/>
  <c r="AF8" i="10" s="1"/>
  <c r="J7" i="10"/>
  <c r="AF7" i="10" s="1"/>
  <c r="AC8" i="10"/>
  <c r="AB8" i="10"/>
  <c r="D9" i="10"/>
  <c r="E9" i="10" s="1"/>
  <c r="J9" i="11" l="1"/>
  <c r="AF9" i="11" s="1"/>
  <c r="D10" i="11"/>
  <c r="AB9" i="11"/>
  <c r="AC9" i="11"/>
  <c r="AD8" i="10"/>
  <c r="AA9" i="10"/>
  <c r="D10" i="10"/>
  <c r="AC9" i="10"/>
  <c r="J9" i="10"/>
  <c r="AF9" i="10" s="1"/>
  <c r="AB9" i="10"/>
  <c r="E10" i="11" l="1"/>
  <c r="AD9" i="11"/>
  <c r="AA10" i="11"/>
  <c r="E10" i="10"/>
  <c r="AA10" i="10"/>
  <c r="AD9" i="10"/>
  <c r="J10" i="11" l="1"/>
  <c r="AF10" i="11" s="1"/>
  <c r="D11" i="11"/>
  <c r="AC10" i="11"/>
  <c r="AB10" i="11"/>
  <c r="J10" i="10"/>
  <c r="AF10" i="10" s="1"/>
  <c r="AB10" i="10"/>
  <c r="AC10" i="10"/>
  <c r="D11" i="10"/>
  <c r="E11" i="11" l="1"/>
  <c r="AD10" i="11"/>
  <c r="AA11" i="11"/>
  <c r="E11" i="10"/>
  <c r="AD10" i="10"/>
  <c r="AA11" i="10"/>
  <c r="D12" i="11" l="1"/>
  <c r="AC11" i="11"/>
  <c r="AB11" i="11"/>
  <c r="J11" i="11"/>
  <c r="AF11" i="11" s="1"/>
  <c r="J11" i="10"/>
  <c r="AF11" i="10" s="1"/>
  <c r="AC11" i="10"/>
  <c r="AB11" i="10"/>
  <c r="D12" i="10"/>
  <c r="AD11" i="11" l="1"/>
  <c r="AA12" i="11"/>
  <c r="E12" i="11"/>
  <c r="AD11" i="10"/>
  <c r="E12" i="10"/>
  <c r="AA12" i="10"/>
  <c r="AC12" i="11" l="1"/>
  <c r="AB12" i="11"/>
  <c r="D13" i="11"/>
  <c r="J12" i="11"/>
  <c r="AF12" i="11" s="1"/>
  <c r="J12" i="10"/>
  <c r="AF12" i="10" s="1"/>
  <c r="D13" i="10"/>
  <c r="AC12" i="10"/>
  <c r="AB12" i="10"/>
  <c r="AD12" i="11" l="1"/>
  <c r="AA13" i="11"/>
  <c r="E13" i="11"/>
  <c r="AA13" i="10"/>
  <c r="E13" i="10"/>
  <c r="AD12" i="10"/>
  <c r="AC13" i="11" l="1"/>
  <c r="AB13" i="11"/>
  <c r="J13" i="11"/>
  <c r="AF13" i="11" s="1"/>
  <c r="D14" i="11"/>
  <c r="J13" i="10"/>
  <c r="AF13" i="10" s="1"/>
  <c r="D14" i="10"/>
  <c r="AC13" i="10"/>
  <c r="AB13" i="10"/>
  <c r="AD13" i="11" l="1"/>
  <c r="AA14" i="11"/>
  <c r="E14" i="11"/>
  <c r="E14" i="10"/>
  <c r="AD13" i="10"/>
  <c r="AA14" i="10"/>
  <c r="AC14" i="11" l="1"/>
  <c r="AB14" i="11"/>
  <c r="J14" i="11"/>
  <c r="AF14" i="11" s="1"/>
  <c r="D15" i="11"/>
  <c r="E15" i="11" s="1"/>
  <c r="J14" i="10"/>
  <c r="AF14" i="10" s="1"/>
  <c r="AB14" i="10"/>
  <c r="D15" i="10"/>
  <c r="AC14" i="10"/>
  <c r="AD14" i="11" l="1"/>
  <c r="AA15" i="11"/>
  <c r="E15" i="10"/>
  <c r="AA15" i="10"/>
  <c r="AD14" i="10"/>
  <c r="AC15" i="11" l="1"/>
  <c r="AB15" i="11"/>
  <c r="J15" i="11"/>
  <c r="AF15" i="11" s="1"/>
  <c r="D16" i="11"/>
  <c r="J15" i="10"/>
  <c r="AF15" i="10" s="1"/>
  <c r="AB15" i="10"/>
  <c r="AC15" i="10"/>
  <c r="D16" i="10"/>
  <c r="AA16" i="11" l="1"/>
  <c r="E16" i="11"/>
  <c r="AD15" i="11"/>
  <c r="AD15" i="10"/>
  <c r="E16" i="10"/>
  <c r="AA16" i="10"/>
  <c r="AB16" i="11" l="1"/>
  <c r="J16" i="11"/>
  <c r="AF16" i="11" s="1"/>
  <c r="D17" i="11"/>
  <c r="AC16" i="11"/>
  <c r="J16" i="10"/>
  <c r="AF16" i="10" s="1"/>
  <c r="D17" i="10"/>
  <c r="AB16" i="10"/>
  <c r="AC16" i="10"/>
  <c r="AA17" i="11" l="1"/>
  <c r="E17" i="11"/>
  <c r="AD16" i="11"/>
  <c r="AD16" i="10"/>
  <c r="AA17" i="10"/>
  <c r="E17" i="10"/>
  <c r="J17" i="11" l="1"/>
  <c r="AF17" i="11" s="1"/>
  <c r="D18" i="11"/>
  <c r="AC17" i="11"/>
  <c r="AB17" i="11"/>
  <c r="J17" i="10"/>
  <c r="AF17" i="10" s="1"/>
  <c r="D18" i="10"/>
  <c r="AB17" i="10"/>
  <c r="AC17" i="10"/>
  <c r="E18" i="11" l="1"/>
  <c r="AD17" i="11"/>
  <c r="AA18" i="11"/>
  <c r="E18" i="10"/>
  <c r="AD17" i="10"/>
  <c r="AA18" i="10"/>
  <c r="J18" i="11" l="1"/>
  <c r="AF18" i="11" s="1"/>
  <c r="D19" i="11"/>
  <c r="AC18" i="11"/>
  <c r="AB18" i="11"/>
  <c r="J18" i="10"/>
  <c r="AF18" i="10" s="1"/>
  <c r="AB18" i="10"/>
  <c r="D19" i="10"/>
  <c r="AC18" i="10"/>
  <c r="E19" i="11" l="1"/>
  <c r="AD18" i="11"/>
  <c r="AA19" i="11"/>
  <c r="E19" i="10"/>
  <c r="AD18" i="10"/>
  <c r="AA19" i="10"/>
  <c r="D20" i="11" l="1"/>
  <c r="AC19" i="11"/>
  <c r="AB19" i="11"/>
  <c r="J19" i="11"/>
  <c r="AF19" i="11" s="1"/>
  <c r="J19" i="10"/>
  <c r="AF19" i="10" s="1"/>
  <c r="D20" i="10"/>
  <c r="AC19" i="10"/>
  <c r="AB19" i="10"/>
  <c r="AD19" i="11" l="1"/>
  <c r="AA20" i="11"/>
  <c r="E20" i="11"/>
  <c r="AD19" i="10"/>
  <c r="AA20" i="10"/>
  <c r="E20" i="10"/>
  <c r="AD20" i="11" l="1"/>
  <c r="AC20" i="11"/>
  <c r="AB20" i="11"/>
  <c r="J20" i="11"/>
  <c r="AF20" i="11" s="1"/>
  <c r="J20" i="10"/>
  <c r="AF20" i="10" s="1"/>
  <c r="AD20" i="10"/>
  <c r="AC20" i="10"/>
  <c r="AB20" i="10"/>
  <c r="AA9" i="9"/>
  <c r="AB7" i="9"/>
  <c r="AE20" i="9"/>
  <c r="AE19" i="9"/>
  <c r="AE18" i="9"/>
  <c r="AE17" i="9"/>
  <c r="AE16" i="9"/>
  <c r="AE15" i="9"/>
  <c r="AE14" i="9"/>
  <c r="AE13" i="9"/>
  <c r="AE12" i="9"/>
  <c r="AE11" i="9"/>
  <c r="AE10" i="9"/>
  <c r="AE9" i="9"/>
  <c r="AE8" i="9"/>
  <c r="AB8" i="9"/>
  <c r="AE7" i="9"/>
  <c r="AA7" i="9"/>
  <c r="AF6" i="9"/>
  <c r="AE6" i="9"/>
  <c r="AD6" i="9"/>
  <c r="AC6" i="9"/>
  <c r="AB6" i="9"/>
  <c r="AA6" i="9"/>
  <c r="AE19" i="8"/>
  <c r="AE20" i="8"/>
  <c r="AF8" i="9" l="1"/>
  <c r="AC8" i="9"/>
  <c r="AD8" i="9"/>
  <c r="AA8" i="9"/>
  <c r="AC7" i="9"/>
  <c r="AD7" i="9"/>
  <c r="AF7" i="9"/>
  <c r="AE7" i="8"/>
  <c r="AE8" i="8"/>
  <c r="AE9" i="8"/>
  <c r="AE10" i="8"/>
  <c r="AE11" i="8"/>
  <c r="AE12" i="8"/>
  <c r="AE13" i="8"/>
  <c r="AE14" i="8"/>
  <c r="AE15" i="8"/>
  <c r="AE16" i="8"/>
  <c r="AE17" i="8"/>
  <c r="AE18" i="8"/>
  <c r="AE6" i="8"/>
  <c r="AC9" i="9" l="1"/>
  <c r="AF9" i="9"/>
  <c r="AB9" i="9"/>
  <c r="AF6" i="8"/>
  <c r="AD6" i="8"/>
  <c r="AD7" i="8"/>
  <c r="AF8" i="8"/>
  <c r="AA9" i="8"/>
  <c r="AD8" i="8"/>
  <c r="AC8" i="8"/>
  <c r="AB8" i="8"/>
  <c r="AA8" i="8"/>
  <c r="AC7" i="8"/>
  <c r="AB7" i="8"/>
  <c r="AA7" i="8"/>
  <c r="AC6" i="8"/>
  <c r="AB6" i="8"/>
  <c r="AA6" i="8"/>
  <c r="AA10" i="9" l="1"/>
  <c r="AD9" i="9"/>
  <c r="AC9" i="8"/>
  <c r="AB9" i="8"/>
  <c r="AF9" i="8"/>
  <c r="AF7" i="8"/>
  <c r="AF7" i="7"/>
  <c r="AF8" i="7"/>
  <c r="AF9" i="7"/>
  <c r="AF10" i="7"/>
  <c r="AF11" i="7"/>
  <c r="AF12" i="7"/>
  <c r="AF13" i="7"/>
  <c r="AF14" i="7"/>
  <c r="AF15" i="7"/>
  <c r="AF16" i="7"/>
  <c r="AF17" i="7"/>
  <c r="AF18" i="7"/>
  <c r="AF19" i="7"/>
  <c r="AF20" i="7"/>
  <c r="AF6" i="7"/>
  <c r="AB20" i="7"/>
  <c r="AB19" i="7"/>
  <c r="AB18" i="7"/>
  <c r="AB17" i="7"/>
  <c r="AB16" i="7"/>
  <c r="AB15" i="7"/>
  <c r="AB14" i="7"/>
  <c r="AB13" i="7"/>
  <c r="AB12" i="7"/>
  <c r="AB11" i="7"/>
  <c r="AB10" i="7"/>
  <c r="AB9" i="7"/>
  <c r="AB8" i="7"/>
  <c r="AB7" i="7"/>
  <c r="AB6" i="7"/>
  <c r="AA20" i="7"/>
  <c r="AA19" i="7"/>
  <c r="AA18" i="7"/>
  <c r="AA17" i="7"/>
  <c r="AA16" i="7"/>
  <c r="AA15" i="7"/>
  <c r="AA14" i="7"/>
  <c r="AA13" i="7"/>
  <c r="AA12" i="7"/>
  <c r="AA11" i="7"/>
  <c r="AA10" i="7"/>
  <c r="AA9" i="7"/>
  <c r="AA8" i="7"/>
  <c r="AA7" i="7"/>
  <c r="AA6" i="7"/>
  <c r="AD7" i="7"/>
  <c r="AD8" i="7"/>
  <c r="AD9" i="7"/>
  <c r="AD10" i="7"/>
  <c r="AD11" i="7"/>
  <c r="AD12" i="7"/>
  <c r="AD13" i="7"/>
  <c r="AD14" i="7"/>
  <c r="AD15" i="7"/>
  <c r="AD16" i="7"/>
  <c r="AD17" i="7"/>
  <c r="AD18" i="7"/>
  <c r="AD19" i="7"/>
  <c r="AD20" i="7"/>
  <c r="AD6" i="7"/>
  <c r="AC7" i="7"/>
  <c r="AC8" i="7"/>
  <c r="AC9" i="7"/>
  <c r="AC10" i="7"/>
  <c r="AC11" i="7"/>
  <c r="AC12" i="7"/>
  <c r="AC13" i="7"/>
  <c r="AC14" i="7"/>
  <c r="AC15" i="7"/>
  <c r="AC16" i="7"/>
  <c r="AC17" i="7"/>
  <c r="AC18" i="7"/>
  <c r="AC19" i="7"/>
  <c r="AC20" i="7"/>
  <c r="AC6" i="7"/>
  <c r="AC10" i="9" l="1"/>
  <c r="AB10" i="9"/>
  <c r="AF10" i="9"/>
  <c r="AA10" i="8"/>
  <c r="AD9" i="8"/>
  <c r="AA11" i="9" l="1"/>
  <c r="AD10" i="9"/>
  <c r="AC10" i="8"/>
  <c r="AB10" i="8"/>
  <c r="AF10" i="8"/>
  <c r="AC11" i="9" l="1"/>
  <c r="AF11" i="9"/>
  <c r="AB11" i="9"/>
  <c r="AD10" i="8"/>
  <c r="AA11" i="8"/>
  <c r="AD11" i="9" l="1"/>
  <c r="AA12" i="9"/>
  <c r="AB11" i="8"/>
  <c r="AC11" i="8"/>
  <c r="AF11" i="8"/>
  <c r="AF12" i="9" l="1"/>
  <c r="AC12" i="9"/>
  <c r="AB12" i="9"/>
  <c r="AD11" i="8"/>
  <c r="AA12" i="8"/>
  <c r="AA13" i="9" l="1"/>
  <c r="AD12" i="9"/>
  <c r="AB12" i="8"/>
  <c r="AC12" i="8"/>
  <c r="AF12" i="8"/>
  <c r="AC13" i="9" l="1"/>
  <c r="AB13" i="9"/>
  <c r="AF13" i="9"/>
  <c r="AA13" i="8"/>
  <c r="AD12" i="8"/>
  <c r="AA14" i="9" l="1"/>
  <c r="AD13" i="9"/>
  <c r="AF13" i="8"/>
  <c r="AC13" i="8"/>
  <c r="AB13" i="8"/>
  <c r="AC14" i="9" l="1"/>
  <c r="AB14" i="9"/>
  <c r="AD14" i="9"/>
  <c r="AF14" i="9"/>
  <c r="AD13" i="8"/>
  <c r="AA14" i="8"/>
  <c r="AA15" i="9" l="1"/>
  <c r="AC14" i="8"/>
  <c r="AB14" i="8"/>
  <c r="AF14" i="8"/>
  <c r="AC15" i="9" l="1"/>
  <c r="AB15" i="9"/>
  <c r="AF15" i="9"/>
  <c r="AA15" i="8"/>
  <c r="AD14" i="8"/>
  <c r="AA16" i="9" l="1"/>
  <c r="AD15" i="9"/>
  <c r="AC15" i="8"/>
  <c r="AB15" i="8"/>
  <c r="AF15" i="8"/>
  <c r="AC16" i="9" l="1"/>
  <c r="AB16" i="9"/>
  <c r="AF16" i="9"/>
  <c r="AA16" i="8"/>
  <c r="AD15" i="8"/>
  <c r="AD16" i="9" l="1"/>
  <c r="AA17" i="9"/>
  <c r="AB16" i="8"/>
  <c r="AF16" i="8"/>
  <c r="AC16" i="8"/>
  <c r="AC17" i="9" l="1"/>
  <c r="AB17" i="9"/>
  <c r="AF17" i="9"/>
  <c r="AA17" i="8"/>
  <c r="AD16" i="8"/>
  <c r="AD17" i="9" l="1"/>
  <c r="AA18" i="9"/>
  <c r="AF17" i="8"/>
  <c r="AC17" i="8"/>
  <c r="AB17" i="8"/>
  <c r="AF18" i="9" l="1"/>
  <c r="AB18" i="9"/>
  <c r="AC18" i="9"/>
  <c r="AA18" i="8"/>
  <c r="AD17" i="8"/>
  <c r="AA19" i="9" l="1"/>
  <c r="AD18" i="9"/>
  <c r="AB18" i="8"/>
  <c r="AF18" i="8"/>
  <c r="AC18" i="8"/>
  <c r="AB19" i="9" l="1"/>
  <c r="AC19" i="9"/>
  <c r="AF19" i="9"/>
  <c r="AD18" i="8"/>
  <c r="AA19" i="8"/>
  <c r="AA20" i="9" l="1"/>
  <c r="AD19" i="9"/>
  <c r="AB19" i="8"/>
  <c r="AF19" i="8"/>
  <c r="AC19" i="8"/>
  <c r="AD20" i="9" l="1"/>
  <c r="AF20" i="9"/>
  <c r="AB20" i="9"/>
  <c r="AC20" i="9"/>
  <c r="AA20" i="8"/>
  <c r="AD19" i="8"/>
  <c r="AD20" i="8" l="1"/>
  <c r="AB20" i="8"/>
  <c r="AC20" i="8"/>
  <c r="AF20" i="8"/>
</calcChain>
</file>

<file path=xl/sharedStrings.xml><?xml version="1.0" encoding="utf-8"?>
<sst xmlns="http://schemas.openxmlformats.org/spreadsheetml/2006/main" count="1318" uniqueCount="148">
  <si>
    <t>Law Enforcement L4 Calendar for 2014</t>
  </si>
  <si>
    <t xml:space="preserve"> </t>
  </si>
  <si>
    <t>Calendar Days Covered</t>
  </si>
  <si>
    <t xml:space="preserve">   </t>
  </si>
  <si>
    <t xml:space="preserve">  Vac and Sick</t>
  </si>
  <si>
    <t>Comp Accr &amp;</t>
  </si>
  <si>
    <t xml:space="preserve">Lv Period </t>
  </si>
  <si>
    <t>Payroll</t>
  </si>
  <si>
    <t>From</t>
  </si>
  <si>
    <t>To</t>
  </si>
  <si>
    <t>Submit Deadline</t>
  </si>
  <si>
    <t>Approve Deadline</t>
  </si>
  <si>
    <t>View Bal on WEB</t>
  </si>
  <si>
    <t>Accrual Thru</t>
  </si>
  <si>
    <t>Lv Taken Thru</t>
  </si>
  <si>
    <t>L4 13</t>
  </si>
  <si>
    <t>MN 01</t>
  </si>
  <si>
    <t>12/31/2013</t>
  </si>
  <si>
    <t xml:space="preserve">January 25 </t>
  </si>
  <si>
    <t>January</t>
  </si>
  <si>
    <t>L4 01</t>
  </si>
  <si>
    <t>MN 02</t>
  </si>
  <si>
    <t>01/28/2014</t>
  </si>
  <si>
    <t>February 25</t>
  </si>
  <si>
    <t>February</t>
  </si>
  <si>
    <t>L4 02</t>
  </si>
  <si>
    <t>MN 03</t>
  </si>
  <si>
    <t>02/25/2014</t>
  </si>
  <si>
    <t>March 25</t>
  </si>
  <si>
    <t>March</t>
  </si>
  <si>
    <t>L4 03</t>
  </si>
  <si>
    <t>MN 04</t>
  </si>
  <si>
    <t>03/25/2014</t>
  </si>
  <si>
    <t>April 25</t>
  </si>
  <si>
    <t>April</t>
  </si>
  <si>
    <t>L4 04</t>
  </si>
  <si>
    <t>MN 05</t>
  </si>
  <si>
    <t>04/22/2014</t>
  </si>
  <si>
    <t>May 25</t>
  </si>
  <si>
    <t>May</t>
  </si>
  <si>
    <t>L4 05</t>
  </si>
  <si>
    <t>MN 06</t>
  </si>
  <si>
    <t>05/20/2014</t>
  </si>
  <si>
    <t>June 25</t>
  </si>
  <si>
    <t>June</t>
  </si>
  <si>
    <t>L4 06</t>
  </si>
  <si>
    <t>MN 07</t>
  </si>
  <si>
    <t>06/17/2014</t>
  </si>
  <si>
    <t>July 25</t>
  </si>
  <si>
    <t>July</t>
  </si>
  <si>
    <t>L4 07</t>
  </si>
  <si>
    <t>MN 08</t>
  </si>
  <si>
    <t>07/15/2014</t>
  </si>
  <si>
    <t>August 25</t>
  </si>
  <si>
    <t>August</t>
  </si>
  <si>
    <t>L4 08</t>
  </si>
  <si>
    <t>08/12/2014</t>
  </si>
  <si>
    <t>L4 09</t>
  </si>
  <si>
    <t>MN 09</t>
  </si>
  <si>
    <t>09/09/2014</t>
  </si>
  <si>
    <t>September 25</t>
  </si>
  <si>
    <t>September</t>
  </si>
  <si>
    <t>L4 10</t>
  </si>
  <si>
    <t xml:space="preserve">MN 10 </t>
  </si>
  <si>
    <t>10/07/2014</t>
  </si>
  <si>
    <t>October 25</t>
  </si>
  <si>
    <t>October</t>
  </si>
  <si>
    <t>L4 11</t>
  </si>
  <si>
    <t>MN 11</t>
  </si>
  <si>
    <t>11/04/2014</t>
  </si>
  <si>
    <t>November 25</t>
  </si>
  <si>
    <t>November</t>
  </si>
  <si>
    <t>L4 12</t>
  </si>
  <si>
    <t>MN 12</t>
  </si>
  <si>
    <t>12/02/2014</t>
  </si>
  <si>
    <t>December 25</t>
  </si>
  <si>
    <t>December</t>
  </si>
  <si>
    <t>12/30/2014</t>
  </si>
  <si>
    <t>01/27/2015</t>
  </si>
  <si>
    <t>Law Enforcement L4 Calendar for 2015</t>
  </si>
  <si>
    <t xml:space="preserve">February 25 </t>
  </si>
  <si>
    <t xml:space="preserve">MN 02 </t>
  </si>
  <si>
    <t>Leave Taken Thru</t>
  </si>
  <si>
    <t>Vac and Sick Accrual Thru</t>
  </si>
  <si>
    <t>12/30/2015</t>
  </si>
  <si>
    <t>Law Enforcement L4 Calendar for 2016</t>
  </si>
  <si>
    <t>Julne25</t>
  </si>
  <si>
    <t xml:space="preserve">                                                                Law Time  Calendar -  2017</t>
  </si>
  <si>
    <t xml:space="preserve">                                                                Law Time  Calendar -  2018</t>
  </si>
  <si>
    <t>Year</t>
  </si>
  <si>
    <t xml:space="preserve">                                                                Law Time  Calendar -  2019</t>
  </si>
  <si>
    <t xml:space="preserve">January </t>
  </si>
  <si>
    <t>Note;  Both L4 and L5 Cycles will run through the MN05 Payroll</t>
  </si>
  <si>
    <t>LvPeriod</t>
  </si>
  <si>
    <t>Corresponds to timekeeping month</t>
  </si>
  <si>
    <t>Monthy payroll when leave will process</t>
  </si>
  <si>
    <t>From/To</t>
  </si>
  <si>
    <t>Actual Calendar Dates in Period</t>
  </si>
  <si>
    <t>Date that system cuts off for employee time entry for period</t>
  </si>
  <si>
    <t>Date that system cuts off for approvers for period</t>
  </si>
  <si>
    <t>Date that new leave balances will be available on the WEB</t>
  </si>
  <si>
    <t>The month's vacation and sick leave accrual that is included in new balance</t>
  </si>
  <si>
    <t>LvTaken Thru</t>
  </si>
  <si>
    <t>The date thru which leave taken or comp time accrued is included in the new balance</t>
  </si>
  <si>
    <t xml:space="preserve">                                                                Law Time  Calendar -  2020</t>
  </si>
  <si>
    <t>Note;  Both L3 and L4 Cycles will run through the MN04 Payroll</t>
  </si>
  <si>
    <t xml:space="preserve">   processed through that month's payroll.  There</t>
  </si>
  <si>
    <t xml:space="preserve">  is no special logic in the code for November and</t>
  </si>
  <si>
    <t xml:space="preserve">  December.  We have not reached a point where we have</t>
  </si>
  <si>
    <t xml:space="preserve">  calendars built out to test a code change.</t>
  </si>
  <si>
    <t xml:space="preserve">Note:  Leave reports endng by the 12th of the month are </t>
  </si>
  <si>
    <t>(E ) -(D)</t>
  </si>
  <si>
    <t>Last day to next first day</t>
  </si>
  <si>
    <t>Pay of month</t>
  </si>
  <si>
    <t>(J)-(E)</t>
  </si>
  <si>
    <t>Day From</t>
  </si>
  <si>
    <t>Day To</t>
  </si>
  <si>
    <t>Rev 9/2019</t>
  </si>
  <si>
    <t xml:space="preserve">  </t>
  </si>
  <si>
    <t>Comp Accr &amp; Lv Taken Thru</t>
  </si>
  <si>
    <t>Day Start</t>
  </si>
  <si>
    <t>Days in Leave cycle 
(E ) -(D)</t>
  </si>
  <si>
    <t>Comp Accr - calendar Days
(J)-(E)</t>
  </si>
  <si>
    <t>Law Time  Calendar -  2021</t>
  </si>
  <si>
    <t>Law Time  Calendar -  2022</t>
  </si>
  <si>
    <t xml:space="preserve">Note:  Law Time leave reports endng by the 12th of the month are </t>
  </si>
  <si>
    <t>Law Time  Calendar -  2023</t>
  </si>
  <si>
    <t>MN 10</t>
  </si>
  <si>
    <t>Note;  Both L4 01 and L4 02  Cycles will run through the MN02 Payroll</t>
  </si>
  <si>
    <t>Lv Year</t>
  </si>
  <si>
    <t>PWPLAWT Law Time  Calendar -  2024</t>
  </si>
  <si>
    <t>PWPLAWT Law Time  Calendar -  2025</t>
  </si>
  <si>
    <r>
      <t>MN 02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2"/>
        <color rgb="FF000000"/>
        <rFont val="Calibri"/>
        <family val="2"/>
        <scheme val="minor"/>
      </rPr>
      <t>MN01</t>
    </r>
  </si>
  <si>
    <t>Note;  Both L4 13 and L4 01  Cycles will run through the MN01 Payroll</t>
  </si>
  <si>
    <t>Payroll Comp Accr &amp; Lv Taken Thru</t>
  </si>
  <si>
    <t>PWPLAWT Law Time  Calendar -  2026</t>
  </si>
  <si>
    <t>February 26</t>
  </si>
  <si>
    <t>March 26</t>
  </si>
  <si>
    <t>April 26</t>
  </si>
  <si>
    <t>May 26</t>
  </si>
  <si>
    <t>June 26</t>
  </si>
  <si>
    <t>July 26</t>
  </si>
  <si>
    <t>August 26</t>
  </si>
  <si>
    <t>September 26</t>
  </si>
  <si>
    <t>October 26</t>
  </si>
  <si>
    <t>November 26</t>
  </si>
  <si>
    <t>December 26</t>
  </si>
  <si>
    <t>January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</si>
</sst>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mm/dd/yyyy\ "/>
    <numFmt numFmtId="165" formatCode="[$-409]mmmm\ d\,\ yyyy;@"/>
    <numFmt numFmtId="166" formatCode="[$-409]mmmmm;@"/>
    <numFmt numFmtId="167" formatCode="mm/dd/yy;@"/>
    <numFmt numFmtId="168" formatCode="[$-F800]dddd\,\ mmmm\ dd\,\ yyyy"/>
    <numFmt numFmtId="169" formatCode="[$-F800]dd\,\ mmm\ dd\,\ yyyy"/>
    <numFmt numFmtId="170" formatCode="[$-409]ddd\,\ mmm\ d\,\ yyyy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8" tint="0.79998168889431442"/>
      <name val="Calibri"/>
      <family val="2"/>
      <scheme val="minor"/>
    </font>
    <font>
      <sz val="11"/>
      <color indexed="8"/>
      <name val="Arial"/>
      <family val="2"/>
    </font>
    <font>
      <i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trike/>
      <sz val="12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1">
    <xf numFmtId="0" fontId="0" fillId="0" borderId="0" xfId="0"/>
    <xf numFmtId="0" fontId="0" fillId="0" borderId="1" xfId="0" applyBorder="1"/>
    <xf numFmtId="164" fontId="0" fillId="0" borderId="1" xfId="0" applyNumberFormat="1" applyBorder="1"/>
    <xf numFmtId="3" fontId="0" fillId="0" borderId="0" xfId="0" applyNumberFormat="1"/>
    <xf numFmtId="3" fontId="2" fillId="0" borderId="1" xfId="0" applyNumberFormat="1" applyFont="1" applyBorder="1"/>
    <xf numFmtId="0" fontId="4" fillId="0" borderId="0" xfId="0" applyFont="1"/>
    <xf numFmtId="0" fontId="0" fillId="2" borderId="1" xfId="0" applyFill="1" applyBorder="1"/>
    <xf numFmtId="3" fontId="2" fillId="2" borderId="1" xfId="0" applyNumberFormat="1" applyFont="1" applyFill="1" applyBorder="1"/>
    <xf numFmtId="164" fontId="0" fillId="2" borderId="1" xfId="0" applyNumberForma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/>
    <xf numFmtId="0" fontId="5" fillId="2" borderId="4" xfId="0" applyFont="1" applyFill="1" applyBorder="1"/>
    <xf numFmtId="49" fontId="3" fillId="0" borderId="1" xfId="0" applyNumberFormat="1" applyFont="1" applyBorder="1" applyAlignment="1">
      <alignment horizontal="right"/>
    </xf>
    <xf numFmtId="49" fontId="2" fillId="0" borderId="1" xfId="0" applyNumberFormat="1" applyFont="1" applyBorder="1"/>
    <xf numFmtId="49" fontId="2" fillId="0" borderId="1" xfId="0" applyNumberFormat="1" applyFont="1" applyBorder="1" applyAlignment="1">
      <alignment horizontal="right"/>
    </xf>
    <xf numFmtId="49" fontId="3" fillId="2" borderId="1" xfId="0" applyNumberFormat="1" applyFont="1" applyFill="1" applyBorder="1" applyAlignment="1">
      <alignment horizontal="right"/>
    </xf>
    <xf numFmtId="49" fontId="2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right"/>
    </xf>
    <xf numFmtId="49" fontId="1" fillId="2" borderId="2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8" xfId="0" applyFont="1" applyFill="1" applyBorder="1"/>
    <xf numFmtId="49" fontId="2" fillId="2" borderId="1" xfId="0" applyNumberFormat="1" applyFont="1" applyFill="1" applyBorder="1" applyAlignment="1">
      <alignment horizontal="right"/>
    </xf>
    <xf numFmtId="0" fontId="0" fillId="0" borderId="0" xfId="0" applyAlignment="1">
      <alignment wrapText="1"/>
    </xf>
    <xf numFmtId="0" fontId="5" fillId="2" borderId="5" xfId="0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right" wrapText="1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horizontal="right" wrapText="1"/>
    </xf>
    <xf numFmtId="49" fontId="0" fillId="0" borderId="1" xfId="0" applyNumberFormat="1" applyBorder="1" applyAlignment="1">
      <alignment wrapText="1"/>
    </xf>
    <xf numFmtId="164" fontId="0" fillId="2" borderId="1" xfId="0" applyNumberFormat="1" applyFill="1" applyBorder="1" applyAlignment="1">
      <alignment wrapText="1"/>
    </xf>
    <xf numFmtId="49" fontId="2" fillId="2" borderId="1" xfId="0" applyNumberFormat="1" applyFont="1" applyFill="1" applyBorder="1" applyAlignment="1">
      <alignment horizontal="right" wrapText="1"/>
    </xf>
    <xf numFmtId="49" fontId="2" fillId="2" borderId="1" xfId="0" applyNumberFormat="1" applyFont="1" applyFill="1" applyBorder="1" applyAlignment="1">
      <alignment horizontal="left" wrapText="1"/>
    </xf>
    <xf numFmtId="164" fontId="0" fillId="0" borderId="1" xfId="0" applyNumberFormat="1" applyBorder="1" applyAlignment="1">
      <alignment wrapText="1"/>
    </xf>
    <xf numFmtId="49" fontId="2" fillId="0" borderId="1" xfId="0" applyNumberFormat="1" applyFont="1" applyBorder="1" applyAlignment="1">
      <alignment horizontal="right" wrapText="1"/>
    </xf>
    <xf numFmtId="49" fontId="2" fillId="0" borderId="1" xfId="0" applyNumberFormat="1" applyFont="1" applyBorder="1" applyAlignment="1">
      <alignment wrapText="1"/>
    </xf>
    <xf numFmtId="49" fontId="2" fillId="2" borderId="1" xfId="0" applyNumberFormat="1" applyFont="1" applyFill="1" applyBorder="1" applyAlignment="1">
      <alignment wrapText="1"/>
    </xf>
    <xf numFmtId="49" fontId="3" fillId="0" borderId="1" xfId="0" applyNumberFormat="1" applyFont="1" applyBorder="1" applyAlignment="1">
      <alignment horizontal="right" wrapText="1"/>
    </xf>
    <xf numFmtId="49" fontId="3" fillId="2" borderId="1" xfId="0" applyNumberFormat="1" applyFont="1" applyFill="1" applyBorder="1" applyAlignment="1">
      <alignment horizontal="right" wrapText="1"/>
    </xf>
    <xf numFmtId="0" fontId="1" fillId="2" borderId="5" xfId="0" applyFont="1" applyFill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right" wrapText="1"/>
    </xf>
    <xf numFmtId="49" fontId="1" fillId="2" borderId="2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3" fontId="2" fillId="0" borderId="0" xfId="0" applyNumberFormat="1" applyFont="1"/>
    <xf numFmtId="164" fontId="0" fillId="0" borderId="0" xfId="0" applyNumberFormat="1"/>
    <xf numFmtId="164" fontId="0" fillId="0" borderId="0" xfId="0" applyNumberFormat="1" applyAlignment="1">
      <alignment wrapText="1"/>
    </xf>
    <xf numFmtId="49" fontId="3" fillId="0" borderId="0" xfId="0" applyNumberFormat="1" applyFont="1" applyAlignment="1">
      <alignment horizontal="right" wrapText="1"/>
    </xf>
    <xf numFmtId="49" fontId="2" fillId="0" borderId="0" xfId="0" applyNumberFormat="1" applyFont="1" applyAlignment="1">
      <alignment wrapText="1"/>
    </xf>
    <xf numFmtId="49" fontId="5" fillId="2" borderId="9" xfId="0" applyNumberFormat="1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left" wrapText="1"/>
    </xf>
    <xf numFmtId="0" fontId="0" fillId="0" borderId="10" xfId="0" applyBorder="1" applyAlignment="1">
      <alignment wrapText="1"/>
    </xf>
    <xf numFmtId="0" fontId="1" fillId="0" borderId="10" xfId="0" applyFont="1" applyBorder="1"/>
    <xf numFmtId="0" fontId="1" fillId="0" borderId="10" xfId="0" applyFont="1" applyBorder="1" applyAlignment="1">
      <alignment horizontal="left"/>
    </xf>
    <xf numFmtId="0" fontId="2" fillId="0" borderId="0" xfId="0" applyFont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3" fontId="2" fillId="3" borderId="1" xfId="0" applyNumberFormat="1" applyFont="1" applyFill="1" applyBorder="1"/>
    <xf numFmtId="164" fontId="0" fillId="3" borderId="1" xfId="0" applyNumberFormat="1" applyFill="1" applyBorder="1"/>
    <xf numFmtId="49" fontId="3" fillId="3" borderId="1" xfId="0" applyNumberFormat="1" applyFont="1" applyFill="1" applyBorder="1" applyAlignment="1">
      <alignment horizontal="right"/>
    </xf>
    <xf numFmtId="49" fontId="2" fillId="3" borderId="1" xfId="0" applyNumberFormat="1" applyFont="1" applyFill="1" applyBorder="1"/>
    <xf numFmtId="0" fontId="1" fillId="3" borderId="6" xfId="0" applyFont="1" applyFill="1" applyBorder="1"/>
    <xf numFmtId="0" fontId="1" fillId="3" borderId="7" xfId="0" applyFont="1" applyFill="1" applyBorder="1"/>
    <xf numFmtId="0" fontId="1" fillId="3" borderId="3" xfId="0" applyFont="1" applyFill="1" applyBorder="1"/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right"/>
    </xf>
    <xf numFmtId="49" fontId="6" fillId="2" borderId="2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right"/>
    </xf>
    <xf numFmtId="0" fontId="1" fillId="2" borderId="9" xfId="0" applyFont="1" applyFill="1" applyBorder="1" applyAlignment="1">
      <alignment horizontal="center"/>
    </xf>
    <xf numFmtId="164" fontId="0" fillId="0" borderId="3" xfId="0" applyNumberFormat="1" applyBorder="1"/>
    <xf numFmtId="0" fontId="1" fillId="3" borderId="8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3" borderId="0" xfId="0" applyFill="1"/>
    <xf numFmtId="0" fontId="0" fillId="2" borderId="11" xfId="0" applyFill="1" applyBorder="1"/>
    <xf numFmtId="0" fontId="0" fillId="2" borderId="5" xfId="0" applyFill="1" applyBorder="1"/>
    <xf numFmtId="0" fontId="0" fillId="2" borderId="2" xfId="0" applyFill="1" applyBorder="1"/>
    <xf numFmtId="0" fontId="0" fillId="2" borderId="12" xfId="0" applyFill="1" applyBorder="1"/>
    <xf numFmtId="0" fontId="0" fillId="0" borderId="11" xfId="0" applyBorder="1"/>
    <xf numFmtId="0" fontId="0" fillId="0" borderId="5" xfId="0" applyBorder="1"/>
    <xf numFmtId="0" fontId="0" fillId="0" borderId="2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Alignment="1">
      <alignment vertical="center"/>
    </xf>
    <xf numFmtId="3" fontId="2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/>
    </xf>
    <xf numFmtId="3" fontId="7" fillId="0" borderId="0" xfId="0" applyNumberFormat="1" applyFont="1"/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7" fontId="8" fillId="0" borderId="0" xfId="0" applyNumberFormat="1" applyFont="1" applyAlignment="1">
      <alignment horizontal="right"/>
    </xf>
    <xf numFmtId="0" fontId="0" fillId="3" borderId="11" xfId="0" applyFill="1" applyBorder="1"/>
    <xf numFmtId="0" fontId="0" fillId="3" borderId="5" xfId="0" applyFill="1" applyBorder="1"/>
    <xf numFmtId="0" fontId="0" fillId="3" borderId="2" xfId="0" applyFill="1" applyBorder="1"/>
    <xf numFmtId="0" fontId="0" fillId="3" borderId="12" xfId="0" applyFill="1" applyBorder="1"/>
    <xf numFmtId="0" fontId="9" fillId="0" borderId="1" xfId="0" applyFont="1" applyBorder="1" applyAlignment="1">
      <alignment horizontal="right" vertical="center"/>
    </xf>
    <xf numFmtId="0" fontId="9" fillId="0" borderId="1" xfId="0" applyFont="1" applyBorder="1" applyAlignment="1">
      <alignment vertical="center"/>
    </xf>
    <xf numFmtId="167" fontId="9" fillId="0" borderId="1" xfId="0" applyNumberFormat="1" applyFont="1" applyBorder="1" applyAlignment="1">
      <alignment vertical="center"/>
    </xf>
    <xf numFmtId="164" fontId="9" fillId="0" borderId="1" xfId="0" applyNumberFormat="1" applyFont="1" applyBorder="1" applyAlignment="1">
      <alignment vertical="center"/>
    </xf>
    <xf numFmtId="165" fontId="9" fillId="0" borderId="1" xfId="0" applyNumberFormat="1" applyFont="1" applyBorder="1" applyAlignment="1">
      <alignment vertical="center"/>
    </xf>
    <xf numFmtId="166" fontId="9" fillId="0" borderId="1" xfId="0" applyNumberFormat="1" applyFont="1" applyBorder="1" applyAlignment="1">
      <alignment vertical="center"/>
    </xf>
    <xf numFmtId="0" fontId="9" fillId="3" borderId="1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vertical="center"/>
    </xf>
    <xf numFmtId="167" fontId="9" fillId="3" borderId="1" xfId="0" applyNumberFormat="1" applyFont="1" applyFill="1" applyBorder="1" applyAlignment="1">
      <alignment vertical="center"/>
    </xf>
    <xf numFmtId="164" fontId="9" fillId="3" borderId="1" xfId="0" applyNumberFormat="1" applyFont="1" applyFill="1" applyBorder="1" applyAlignment="1">
      <alignment vertical="center"/>
    </xf>
    <xf numFmtId="165" fontId="9" fillId="3" borderId="1" xfId="0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vertical="center"/>
    </xf>
    <xf numFmtId="167" fontId="9" fillId="2" borderId="1" xfId="0" applyNumberFormat="1" applyFont="1" applyFill="1" applyBorder="1" applyAlignment="1">
      <alignment vertical="center"/>
    </xf>
    <xf numFmtId="164" fontId="9" fillId="2" borderId="1" xfId="0" applyNumberFormat="1" applyFont="1" applyFill="1" applyBorder="1" applyAlignment="1">
      <alignment vertical="center"/>
    </xf>
    <xf numFmtId="165" fontId="9" fillId="2" borderId="1" xfId="0" applyNumberFormat="1" applyFont="1" applyFill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49" fontId="10" fillId="0" borderId="1" xfId="0" applyNumberFormat="1" applyFont="1" applyBorder="1" applyAlignment="1">
      <alignment horizontal="right" vertical="center"/>
    </xf>
    <xf numFmtId="3" fontId="10" fillId="3" borderId="1" xfId="0" applyNumberFormat="1" applyFont="1" applyFill="1" applyBorder="1" applyAlignment="1">
      <alignment vertical="center"/>
    </xf>
    <xf numFmtId="49" fontId="9" fillId="3" borderId="1" xfId="0" applyNumberFormat="1" applyFont="1" applyFill="1" applyBorder="1" applyAlignment="1">
      <alignment horizontal="right" vertical="center"/>
    </xf>
    <xf numFmtId="49" fontId="10" fillId="3" borderId="1" xfId="0" applyNumberFormat="1" applyFont="1" applyFill="1" applyBorder="1" applyAlignment="1">
      <alignment vertical="center"/>
    </xf>
    <xf numFmtId="49" fontId="10" fillId="0" borderId="1" xfId="0" applyNumberFormat="1" applyFont="1" applyBorder="1" applyAlignment="1">
      <alignment vertical="center"/>
    </xf>
    <xf numFmtId="3" fontId="10" fillId="2" borderId="1" xfId="0" applyNumberFormat="1" applyFont="1" applyFill="1" applyBorder="1" applyAlignment="1">
      <alignment vertical="center"/>
    </xf>
    <xf numFmtId="49" fontId="10" fillId="2" borderId="1" xfId="0" applyNumberFormat="1" applyFont="1" applyFill="1" applyBorder="1" applyAlignment="1">
      <alignment horizontal="right" vertical="center"/>
    </xf>
    <xf numFmtId="49" fontId="10" fillId="2" borderId="1" xfId="0" applyNumberFormat="1" applyFont="1" applyFill="1" applyBorder="1" applyAlignment="1">
      <alignment vertical="center"/>
    </xf>
    <xf numFmtId="49" fontId="10" fillId="3" borderId="1" xfId="0" applyNumberFormat="1" applyFont="1" applyFill="1" applyBorder="1" applyAlignment="1">
      <alignment horizontal="right" vertical="center"/>
    </xf>
    <xf numFmtId="49" fontId="9" fillId="0" borderId="1" xfId="0" applyNumberFormat="1" applyFont="1" applyBorder="1" applyAlignment="1">
      <alignment horizontal="right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vertical="center"/>
    </xf>
    <xf numFmtId="167" fontId="0" fillId="0" borderId="0" xfId="0" applyNumberFormat="1"/>
    <xf numFmtId="168" fontId="9" fillId="3" borderId="1" xfId="0" applyNumberFormat="1" applyFont="1" applyFill="1" applyBorder="1" applyAlignment="1">
      <alignment vertical="center"/>
    </xf>
    <xf numFmtId="168" fontId="9" fillId="0" borderId="1" xfId="0" applyNumberFormat="1" applyFont="1" applyBorder="1" applyAlignment="1">
      <alignment vertical="center"/>
    </xf>
    <xf numFmtId="0" fontId="9" fillId="4" borderId="1" xfId="0" applyFont="1" applyFill="1" applyBorder="1" applyAlignment="1">
      <alignment horizontal="right" vertical="center"/>
    </xf>
    <xf numFmtId="0" fontId="9" fillId="4" borderId="1" xfId="0" applyFont="1" applyFill="1" applyBorder="1" applyAlignment="1">
      <alignment vertical="center"/>
    </xf>
    <xf numFmtId="3" fontId="10" fillId="4" borderId="1" xfId="0" applyNumberFormat="1" applyFont="1" applyFill="1" applyBorder="1" applyAlignment="1">
      <alignment vertical="center"/>
    </xf>
    <xf numFmtId="168" fontId="9" fillId="4" borderId="1" xfId="0" applyNumberFormat="1" applyFont="1" applyFill="1" applyBorder="1" applyAlignment="1">
      <alignment vertical="center"/>
    </xf>
    <xf numFmtId="164" fontId="9" fillId="4" borderId="1" xfId="0" applyNumberFormat="1" applyFont="1" applyFill="1" applyBorder="1" applyAlignment="1">
      <alignment vertical="center"/>
    </xf>
    <xf numFmtId="49" fontId="9" fillId="4" borderId="1" xfId="0" applyNumberFormat="1" applyFont="1" applyFill="1" applyBorder="1" applyAlignment="1">
      <alignment horizontal="right" vertical="center"/>
    </xf>
    <xf numFmtId="49" fontId="10" fillId="4" borderId="1" xfId="0" applyNumberFormat="1" applyFont="1" applyFill="1" applyBorder="1" applyAlignment="1">
      <alignment vertical="center"/>
    </xf>
    <xf numFmtId="165" fontId="9" fillId="4" borderId="1" xfId="0" applyNumberFormat="1" applyFont="1" applyFill="1" applyBorder="1" applyAlignment="1">
      <alignment vertical="center"/>
    </xf>
    <xf numFmtId="0" fontId="9" fillId="5" borderId="1" xfId="0" applyFont="1" applyFill="1" applyBorder="1" applyAlignment="1">
      <alignment horizontal="right" vertical="center"/>
    </xf>
    <xf numFmtId="0" fontId="9" fillId="5" borderId="1" xfId="0" applyFont="1" applyFill="1" applyBorder="1" applyAlignment="1">
      <alignment vertical="center"/>
    </xf>
    <xf numFmtId="3" fontId="10" fillId="5" borderId="1" xfId="0" applyNumberFormat="1" applyFont="1" applyFill="1" applyBorder="1" applyAlignment="1">
      <alignment vertical="center"/>
    </xf>
    <xf numFmtId="168" fontId="9" fillId="5" borderId="1" xfId="0" applyNumberFormat="1" applyFont="1" applyFill="1" applyBorder="1" applyAlignment="1">
      <alignment vertical="center"/>
    </xf>
    <xf numFmtId="164" fontId="9" fillId="5" borderId="1" xfId="0" applyNumberFormat="1" applyFont="1" applyFill="1" applyBorder="1" applyAlignment="1">
      <alignment vertical="center"/>
    </xf>
    <xf numFmtId="49" fontId="9" fillId="5" borderId="1" xfId="0" applyNumberFormat="1" applyFont="1" applyFill="1" applyBorder="1" applyAlignment="1">
      <alignment horizontal="right" vertical="center"/>
    </xf>
    <xf numFmtId="49" fontId="10" fillId="5" borderId="1" xfId="0" applyNumberFormat="1" applyFont="1" applyFill="1" applyBorder="1" applyAlignment="1">
      <alignment vertical="center"/>
    </xf>
    <xf numFmtId="165" fontId="9" fillId="5" borderId="1" xfId="0" applyNumberFormat="1" applyFont="1" applyFill="1" applyBorder="1" applyAlignment="1">
      <alignment vertical="center"/>
    </xf>
    <xf numFmtId="0" fontId="0" fillId="5" borderId="0" xfId="0" applyFill="1"/>
    <xf numFmtId="0" fontId="0" fillId="5" borderId="11" xfId="0" applyFill="1" applyBorder="1"/>
    <xf numFmtId="0" fontId="0" fillId="5" borderId="5" xfId="0" applyFill="1" applyBorder="1"/>
    <xf numFmtId="0" fontId="0" fillId="5" borderId="2" xfId="0" applyFill="1" applyBorder="1"/>
    <xf numFmtId="0" fontId="0" fillId="5" borderId="12" xfId="0" applyFill="1" applyBorder="1"/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vertical="center"/>
      <protection locked="0"/>
    </xf>
    <xf numFmtId="165" fontId="0" fillId="0" borderId="0" xfId="0" applyNumberForma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3" fontId="2" fillId="0" borderId="0" xfId="0" applyNumberFormat="1" applyFon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17" fontId="8" fillId="0" borderId="0" xfId="0" applyNumberFormat="1" applyFont="1" applyAlignment="1" applyProtection="1">
      <alignment horizontal="right"/>
      <protection locked="0"/>
    </xf>
    <xf numFmtId="3" fontId="7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0" fillId="6" borderId="0" xfId="0" applyFill="1" applyProtection="1">
      <protection locked="0"/>
    </xf>
    <xf numFmtId="167" fontId="0" fillId="0" borderId="0" xfId="0" applyNumberFormat="1" applyProtection="1">
      <protection locked="0"/>
    </xf>
    <xf numFmtId="0" fontId="0" fillId="0" borderId="11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17" xfId="0" applyBorder="1" applyProtection="1">
      <protection locked="0"/>
    </xf>
    <xf numFmtId="3" fontId="2" fillId="0" borderId="0" xfId="0" applyNumberFormat="1" applyFont="1" applyProtection="1">
      <protection locked="0"/>
    </xf>
    <xf numFmtId="169" fontId="9" fillId="0" borderId="1" xfId="0" applyNumberFormat="1" applyFont="1" applyBorder="1" applyAlignment="1">
      <alignment vertical="center"/>
    </xf>
    <xf numFmtId="0" fontId="9" fillId="0" borderId="1" xfId="0" applyFont="1" applyBorder="1" applyAlignment="1" applyProtection="1">
      <alignment horizontal="righ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 applyProtection="1">
      <alignment vertical="center"/>
      <protection locked="0"/>
    </xf>
    <xf numFmtId="164" fontId="9" fillId="0" borderId="1" xfId="0" applyNumberFormat="1" applyFont="1" applyBorder="1" applyAlignment="1" applyProtection="1">
      <alignment vertical="center"/>
      <protection locked="0"/>
    </xf>
    <xf numFmtId="49" fontId="9" fillId="0" borderId="1" xfId="0" applyNumberFormat="1" applyFont="1" applyBorder="1" applyAlignment="1" applyProtection="1">
      <alignment horizontal="right" vertical="center"/>
      <protection locked="0"/>
    </xf>
    <xf numFmtId="49" fontId="10" fillId="0" borderId="1" xfId="0" applyNumberFormat="1" applyFont="1" applyBorder="1" applyAlignment="1" applyProtection="1">
      <alignment vertical="center"/>
      <protection locked="0"/>
    </xf>
    <xf numFmtId="165" fontId="9" fillId="0" borderId="1" xfId="0" applyNumberFormat="1" applyFont="1" applyBorder="1" applyAlignment="1" applyProtection="1">
      <alignment vertical="center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1" fillId="7" borderId="2" xfId="0" applyFont="1" applyFill="1" applyBorder="1" applyAlignment="1" applyProtection="1">
      <alignment horizontal="center" vertical="center" wrapText="1"/>
      <protection locked="0"/>
    </xf>
    <xf numFmtId="0" fontId="1" fillId="7" borderId="3" xfId="0" applyFont="1" applyFill="1" applyBorder="1" applyAlignment="1" applyProtection="1">
      <alignment horizontal="center" vertical="center" wrapText="1"/>
      <protection locked="0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9" fillId="7" borderId="1" xfId="0" applyFont="1" applyFill="1" applyBorder="1" applyAlignment="1" applyProtection="1">
      <alignment horizontal="right" vertical="center"/>
      <protection locked="0"/>
    </xf>
    <xf numFmtId="0" fontId="9" fillId="7" borderId="1" xfId="0" applyFont="1" applyFill="1" applyBorder="1" applyAlignment="1">
      <alignment vertical="center"/>
    </xf>
    <xf numFmtId="3" fontId="10" fillId="7" borderId="1" xfId="0" applyNumberFormat="1" applyFont="1" applyFill="1" applyBorder="1" applyAlignment="1">
      <alignment vertical="center"/>
    </xf>
    <xf numFmtId="168" fontId="9" fillId="7" borderId="1" xfId="0" applyNumberFormat="1" applyFont="1" applyFill="1" applyBorder="1" applyAlignment="1">
      <alignment vertical="center"/>
    </xf>
    <xf numFmtId="168" fontId="9" fillId="7" borderId="1" xfId="0" applyNumberFormat="1" applyFont="1" applyFill="1" applyBorder="1" applyAlignment="1" applyProtection="1">
      <alignment vertical="center"/>
      <protection locked="0"/>
    </xf>
    <xf numFmtId="49" fontId="10" fillId="7" borderId="1" xfId="0" applyNumberFormat="1" applyFont="1" applyFill="1" applyBorder="1" applyAlignment="1">
      <alignment vertical="center"/>
    </xf>
    <xf numFmtId="164" fontId="9" fillId="7" borderId="1" xfId="0" applyNumberFormat="1" applyFont="1" applyFill="1" applyBorder="1" applyAlignment="1">
      <alignment vertical="center"/>
    </xf>
    <xf numFmtId="165" fontId="9" fillId="7" borderId="1" xfId="0" applyNumberFormat="1" applyFont="1" applyFill="1" applyBorder="1" applyAlignment="1">
      <alignment vertical="center"/>
    </xf>
    <xf numFmtId="0" fontId="0" fillId="7" borderId="11" xfId="0" applyFill="1" applyBorder="1" applyProtection="1">
      <protection locked="0"/>
    </xf>
    <xf numFmtId="0" fontId="0" fillId="7" borderId="5" xfId="0" applyFill="1" applyBorder="1" applyProtection="1">
      <protection locked="0"/>
    </xf>
    <xf numFmtId="0" fontId="0" fillId="7" borderId="2" xfId="0" applyFill="1" applyBorder="1" applyProtection="1">
      <protection locked="0"/>
    </xf>
    <xf numFmtId="0" fontId="0" fillId="7" borderId="12" xfId="0" applyFill="1" applyBorder="1" applyProtection="1">
      <protection locked="0"/>
    </xf>
    <xf numFmtId="0" fontId="1" fillId="8" borderId="1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8" borderId="3" xfId="0" applyFont="1" applyFill="1" applyBorder="1" applyAlignment="1" applyProtection="1">
      <alignment horizontal="center" vertical="center" wrapText="1"/>
      <protection locked="0"/>
    </xf>
    <xf numFmtId="0" fontId="1" fillId="8" borderId="4" xfId="0" applyFont="1" applyFill="1" applyBorder="1" applyAlignment="1" applyProtection="1">
      <alignment horizontal="center" vertical="center" wrapText="1"/>
      <protection locked="0"/>
    </xf>
    <xf numFmtId="168" fontId="9" fillId="8" borderId="1" xfId="0" applyNumberFormat="1" applyFont="1" applyFill="1" applyBorder="1" applyAlignment="1" applyProtection="1">
      <alignment vertical="center"/>
      <protection locked="0"/>
    </xf>
    <xf numFmtId="0" fontId="0" fillId="8" borderId="11" xfId="0" applyFill="1" applyBorder="1" applyProtection="1">
      <protection locked="0"/>
    </xf>
    <xf numFmtId="0" fontId="0" fillId="8" borderId="5" xfId="0" applyFill="1" applyBorder="1" applyProtection="1">
      <protection locked="0"/>
    </xf>
    <xf numFmtId="0" fontId="0" fillId="8" borderId="2" xfId="0" applyFill="1" applyBorder="1" applyProtection="1">
      <protection locked="0"/>
    </xf>
    <xf numFmtId="0" fontId="0" fillId="8" borderId="12" xfId="0" applyFill="1" applyBorder="1" applyProtection="1">
      <protection locked="0"/>
    </xf>
    <xf numFmtId="0" fontId="0" fillId="9" borderId="0" xfId="0" applyFill="1" applyProtection="1">
      <protection locked="0"/>
    </xf>
    <xf numFmtId="0" fontId="9" fillId="0" borderId="1" xfId="0" applyFont="1" applyBorder="1" applyAlignment="1">
      <alignment horizontal="left" vertical="center"/>
    </xf>
    <xf numFmtId="0" fontId="9" fillId="8" borderId="1" xfId="0" applyFont="1" applyFill="1" applyBorder="1" applyAlignment="1">
      <alignment horizontal="right" vertical="center"/>
    </xf>
    <xf numFmtId="0" fontId="9" fillId="8" borderId="1" xfId="0" applyFont="1" applyFill="1" applyBorder="1" applyAlignment="1">
      <alignment horizontal="left" vertical="center"/>
    </xf>
    <xf numFmtId="3" fontId="10" fillId="8" borderId="1" xfId="0" applyNumberFormat="1" applyFont="1" applyFill="1" applyBorder="1" applyAlignment="1">
      <alignment vertical="center"/>
    </xf>
    <xf numFmtId="168" fontId="9" fillId="8" borderId="1" xfId="0" applyNumberFormat="1" applyFont="1" applyFill="1" applyBorder="1" applyAlignment="1">
      <alignment vertical="center"/>
    </xf>
    <xf numFmtId="0" fontId="9" fillId="8" borderId="1" xfId="0" applyFont="1" applyFill="1" applyBorder="1" applyAlignment="1">
      <alignment vertical="center"/>
    </xf>
    <xf numFmtId="49" fontId="10" fillId="8" borderId="1" xfId="0" applyNumberFormat="1" applyFont="1" applyFill="1" applyBorder="1" applyAlignment="1" applyProtection="1">
      <alignment vertical="center"/>
      <protection locked="0"/>
    </xf>
    <xf numFmtId="164" fontId="9" fillId="8" borderId="1" xfId="0" applyNumberFormat="1" applyFont="1" applyFill="1" applyBorder="1" applyAlignment="1" applyProtection="1">
      <alignment vertical="center"/>
      <protection locked="0"/>
    </xf>
    <xf numFmtId="165" fontId="9" fillId="8" borderId="1" xfId="0" applyNumberFormat="1" applyFont="1" applyFill="1" applyBorder="1" applyAlignment="1" applyProtection="1">
      <alignment vertical="center"/>
      <protection locked="0"/>
    </xf>
    <xf numFmtId="3" fontId="13" fillId="0" borderId="1" xfId="0" applyNumberFormat="1" applyFont="1" applyBorder="1" applyAlignment="1">
      <alignment vertical="center"/>
    </xf>
    <xf numFmtId="0" fontId="1" fillId="10" borderId="4" xfId="0" applyFont="1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1" fillId="10" borderId="2" xfId="0" applyFont="1" applyFill="1" applyBorder="1" applyAlignment="1" applyProtection="1">
      <alignment horizontal="center" vertical="center" wrapText="1"/>
      <protection locked="0"/>
    </xf>
    <xf numFmtId="0" fontId="1" fillId="10" borderId="3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>
      <alignment vertical="center"/>
    </xf>
    <xf numFmtId="170" fontId="0" fillId="10" borderId="1" xfId="0" applyNumberFormat="1" applyFill="1" applyBorder="1" applyAlignment="1">
      <alignment vertical="center"/>
    </xf>
    <xf numFmtId="170" fontId="0" fillId="10" borderId="1" xfId="0" applyNumberFormat="1" applyFill="1" applyBorder="1" applyAlignment="1" applyProtection="1">
      <alignment vertical="center"/>
      <protection locked="0"/>
    </xf>
    <xf numFmtId="49" fontId="10" fillId="10" borderId="1" xfId="0" applyNumberFormat="1" applyFont="1" applyFill="1" applyBorder="1" applyAlignment="1" applyProtection="1">
      <alignment vertical="center"/>
      <protection locked="0"/>
    </xf>
    <xf numFmtId="165" fontId="0" fillId="10" borderId="1" xfId="0" applyNumberFormat="1" applyFill="1" applyBorder="1" applyAlignment="1">
      <alignment vertical="center"/>
    </xf>
    <xf numFmtId="0" fontId="0" fillId="10" borderId="11" xfId="0" applyFill="1" applyBorder="1" applyProtection="1">
      <protection locked="0"/>
    </xf>
    <xf numFmtId="0" fontId="0" fillId="10" borderId="5" xfId="0" applyFill="1" applyBorder="1" applyProtection="1">
      <protection locked="0"/>
    </xf>
    <xf numFmtId="0" fontId="0" fillId="10" borderId="2" xfId="0" applyFill="1" applyBorder="1" applyProtection="1">
      <protection locked="0"/>
    </xf>
    <xf numFmtId="0" fontId="0" fillId="10" borderId="12" xfId="0" applyFill="1" applyBorder="1" applyProtection="1">
      <protection locked="0"/>
    </xf>
    <xf numFmtId="0" fontId="0" fillId="10" borderId="0" xfId="0" applyFill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" fillId="10" borderId="9" xfId="0" applyFont="1" applyFill="1" applyBorder="1" applyAlignment="1" applyProtection="1">
      <alignment horizontal="center" vertical="center" wrapText="1"/>
      <protection locked="0"/>
    </xf>
    <xf numFmtId="0" fontId="1" fillId="10" borderId="4" xfId="0" applyFont="1" applyFill="1" applyBorder="1" applyAlignment="1" applyProtection="1">
      <alignment horizontal="center" vertical="center" wrapText="1"/>
      <protection locked="0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" fillId="5" borderId="6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7" borderId="6" xfId="0" applyFont="1" applyFill="1" applyBorder="1" applyAlignment="1" applyProtection="1">
      <alignment horizontal="center"/>
      <protection locked="0"/>
    </xf>
    <xf numFmtId="0" fontId="1" fillId="7" borderId="7" xfId="0" applyFont="1" applyFill="1" applyBorder="1" applyAlignment="1" applyProtection="1">
      <alignment horizontal="center"/>
      <protection locked="0"/>
    </xf>
    <xf numFmtId="0" fontId="1" fillId="8" borderId="6" xfId="0" applyFont="1" applyFill="1" applyBorder="1" applyAlignment="1" applyProtection="1">
      <alignment horizontal="center"/>
      <protection locked="0"/>
    </xf>
    <xf numFmtId="0" fontId="1" fillId="8" borderId="7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2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0</xdr:colOff>
      <xdr:row>23</xdr:row>
      <xdr:rowOff>0</xdr:rowOff>
    </xdr:from>
    <xdr:to>
      <xdr:col>37</xdr:col>
      <xdr:colOff>583107</xdr:colOff>
      <xdr:row>61</xdr:row>
      <xdr:rowOff>156749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887A0D-856B-0D52-B662-172B7881C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109833" y="7239000"/>
          <a:ext cx="7335274" cy="8411749"/>
        </a:xfrm>
        <a:prstGeom prst="rect">
          <a:avLst/>
        </a:prstGeom>
      </xdr:spPr>
    </xdr:pic>
    <xdr:clientData/>
  </xdr:twoCellAnchor>
  <xdr:twoCellAnchor editAs="oneCell">
    <xdr:from>
      <xdr:col>26</xdr:col>
      <xdr:colOff>0</xdr:colOff>
      <xdr:row>65</xdr:row>
      <xdr:rowOff>0</xdr:rowOff>
    </xdr:from>
    <xdr:to>
      <xdr:col>39</xdr:col>
      <xdr:colOff>279495</xdr:colOff>
      <xdr:row>102</xdr:row>
      <xdr:rowOff>39089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920127-073C-1EA6-AC6F-88D5D7892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109833" y="16256000"/>
          <a:ext cx="8259328" cy="7087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0</xdr:colOff>
      <xdr:row>23</xdr:row>
      <xdr:rowOff>0</xdr:rowOff>
    </xdr:from>
    <xdr:to>
      <xdr:col>37</xdr:col>
      <xdr:colOff>583107</xdr:colOff>
      <xdr:row>61</xdr:row>
      <xdr:rowOff>156749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9837D4-763D-40D9-8900-914ADE952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508825" y="7762875"/>
          <a:ext cx="7288707" cy="8386349"/>
        </a:xfrm>
        <a:prstGeom prst="rect">
          <a:avLst/>
        </a:prstGeom>
      </xdr:spPr>
    </xdr:pic>
    <xdr:clientData/>
  </xdr:twoCellAnchor>
  <xdr:twoCellAnchor editAs="oneCell">
    <xdr:from>
      <xdr:col>26</xdr:col>
      <xdr:colOff>0</xdr:colOff>
      <xdr:row>65</xdr:row>
      <xdr:rowOff>0</xdr:rowOff>
    </xdr:from>
    <xdr:to>
      <xdr:col>39</xdr:col>
      <xdr:colOff>279494</xdr:colOff>
      <xdr:row>102</xdr:row>
      <xdr:rowOff>39089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0BC96-3591-45CF-A855-2DEA6207A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508825" y="16754475"/>
          <a:ext cx="8204295" cy="708758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0</xdr:colOff>
      <xdr:row>23</xdr:row>
      <xdr:rowOff>0</xdr:rowOff>
    </xdr:from>
    <xdr:to>
      <xdr:col>37</xdr:col>
      <xdr:colOff>583107</xdr:colOff>
      <xdr:row>61</xdr:row>
      <xdr:rowOff>156749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CB12B0-6D1F-40AD-9E1C-5137D9012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918400" y="7372350"/>
          <a:ext cx="7288707" cy="8386349"/>
        </a:xfrm>
        <a:prstGeom prst="rect">
          <a:avLst/>
        </a:prstGeom>
      </xdr:spPr>
    </xdr:pic>
    <xdr:clientData/>
  </xdr:twoCellAnchor>
  <xdr:twoCellAnchor editAs="oneCell">
    <xdr:from>
      <xdr:col>26</xdr:col>
      <xdr:colOff>0</xdr:colOff>
      <xdr:row>65</xdr:row>
      <xdr:rowOff>0</xdr:rowOff>
    </xdr:from>
    <xdr:to>
      <xdr:col>39</xdr:col>
      <xdr:colOff>279494</xdr:colOff>
      <xdr:row>102</xdr:row>
      <xdr:rowOff>39089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1811BF9-E5B4-40E1-9313-CE928E06D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918400" y="16363950"/>
          <a:ext cx="8204294" cy="70875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I23"/>
  <sheetViews>
    <sheetView topLeftCell="A8" workbookViewId="0">
      <selection sqref="A1:XFD1048576"/>
    </sheetView>
  </sheetViews>
  <sheetFormatPr defaultRowHeight="15" x14ac:dyDescent="0.25"/>
  <cols>
    <col min="3" max="3" width="10.85546875" customWidth="1"/>
    <col min="4" max="4" width="11.28515625" customWidth="1"/>
    <col min="5" max="7" width="16.28515625" customWidth="1"/>
    <col min="8" max="8" width="12.7109375" customWidth="1"/>
    <col min="9" max="9" width="13" customWidth="1"/>
  </cols>
  <sheetData>
    <row r="3" spans="1:9" ht="18.75" x14ac:dyDescent="0.3">
      <c r="A3" s="5" t="s">
        <v>79</v>
      </c>
      <c r="B3" s="5"/>
      <c r="C3" s="5"/>
      <c r="D3" s="5"/>
    </row>
    <row r="5" spans="1:9" x14ac:dyDescent="0.25">
      <c r="A5" t="s">
        <v>1</v>
      </c>
      <c r="C5" s="9" t="s">
        <v>2</v>
      </c>
      <c r="D5" s="10"/>
      <c r="E5" t="s">
        <v>3</v>
      </c>
      <c r="H5" s="28" t="s">
        <v>4</v>
      </c>
      <c r="I5" s="27" t="s">
        <v>5</v>
      </c>
    </row>
    <row r="6" spans="1:9" x14ac:dyDescent="0.25">
      <c r="A6" s="19" t="s">
        <v>6</v>
      </c>
      <c r="B6" s="20" t="s">
        <v>7</v>
      </c>
      <c r="C6" s="21" t="s">
        <v>8</v>
      </c>
      <c r="D6" s="22" t="s">
        <v>9</v>
      </c>
      <c r="E6" s="23" t="s">
        <v>10</v>
      </c>
      <c r="F6" s="24" t="s">
        <v>11</v>
      </c>
      <c r="G6" s="25" t="s">
        <v>12</v>
      </c>
      <c r="H6" s="26" t="s">
        <v>13</v>
      </c>
      <c r="I6" s="27" t="s">
        <v>14</v>
      </c>
    </row>
    <row r="7" spans="1:9" x14ac:dyDescent="0.25">
      <c r="A7" s="1" t="s">
        <v>15</v>
      </c>
      <c r="B7" s="4" t="s">
        <v>16</v>
      </c>
      <c r="C7" s="2">
        <v>41974</v>
      </c>
      <c r="D7" s="2">
        <v>42001</v>
      </c>
      <c r="E7" s="2">
        <v>42002</v>
      </c>
      <c r="F7" s="16" t="s">
        <v>77</v>
      </c>
      <c r="G7" s="15" t="s">
        <v>18</v>
      </c>
      <c r="H7" s="2" t="s">
        <v>19</v>
      </c>
      <c r="I7" s="2">
        <v>42001</v>
      </c>
    </row>
    <row r="8" spans="1:9" x14ac:dyDescent="0.25">
      <c r="A8" s="6" t="s">
        <v>20</v>
      </c>
      <c r="B8" s="7" t="s">
        <v>21</v>
      </c>
      <c r="C8" s="8">
        <v>42002</v>
      </c>
      <c r="D8" s="8">
        <v>42029</v>
      </c>
      <c r="E8" s="8">
        <v>42030</v>
      </c>
      <c r="F8" s="17" t="s">
        <v>78</v>
      </c>
      <c r="G8" s="18" t="s">
        <v>80</v>
      </c>
      <c r="H8" s="8" t="s">
        <v>24</v>
      </c>
      <c r="I8" s="8">
        <v>42029</v>
      </c>
    </row>
    <row r="9" spans="1:9" x14ac:dyDescent="0.25">
      <c r="A9" s="1" t="s">
        <v>25</v>
      </c>
      <c r="B9" s="4" t="s">
        <v>26</v>
      </c>
      <c r="C9" s="2">
        <v>42030</v>
      </c>
      <c r="D9" s="2">
        <v>42057</v>
      </c>
      <c r="E9" s="2"/>
      <c r="F9" s="16"/>
      <c r="G9" s="15" t="s">
        <v>28</v>
      </c>
      <c r="H9" s="2" t="s">
        <v>29</v>
      </c>
      <c r="I9" s="2">
        <v>42057</v>
      </c>
    </row>
    <row r="10" spans="1:9" x14ac:dyDescent="0.25">
      <c r="A10" s="6" t="s">
        <v>30</v>
      </c>
      <c r="B10" s="7" t="s">
        <v>31</v>
      </c>
      <c r="C10" s="8">
        <v>42058</v>
      </c>
      <c r="D10" s="8">
        <v>42085</v>
      </c>
      <c r="E10" s="8"/>
      <c r="F10" s="29"/>
      <c r="G10" s="18" t="s">
        <v>33</v>
      </c>
      <c r="H10" s="8" t="s">
        <v>34</v>
      </c>
      <c r="I10" s="8">
        <v>42085</v>
      </c>
    </row>
    <row r="11" spans="1:9" x14ac:dyDescent="0.25">
      <c r="A11" s="1" t="s">
        <v>35</v>
      </c>
      <c r="B11" s="4" t="s">
        <v>36</v>
      </c>
      <c r="C11" s="2">
        <v>42086</v>
      </c>
      <c r="D11" s="2">
        <v>42113</v>
      </c>
      <c r="E11" s="2"/>
      <c r="F11" s="16"/>
      <c r="G11" s="15" t="s">
        <v>38</v>
      </c>
      <c r="H11" s="2" t="s">
        <v>39</v>
      </c>
      <c r="I11" s="2">
        <v>42113</v>
      </c>
    </row>
    <row r="12" spans="1:9" x14ac:dyDescent="0.25">
      <c r="A12" s="6" t="s">
        <v>40</v>
      </c>
      <c r="B12" s="7" t="s">
        <v>41</v>
      </c>
      <c r="C12" s="8">
        <v>42114</v>
      </c>
      <c r="D12" s="8">
        <v>42141</v>
      </c>
      <c r="E12" s="8"/>
      <c r="F12" s="29"/>
      <c r="G12" s="18" t="s">
        <v>43</v>
      </c>
      <c r="H12" s="8" t="s">
        <v>44</v>
      </c>
      <c r="I12" s="8">
        <v>42141</v>
      </c>
    </row>
    <row r="13" spans="1:9" x14ac:dyDescent="0.25">
      <c r="A13" s="1" t="s">
        <v>45</v>
      </c>
      <c r="B13" s="4" t="s">
        <v>46</v>
      </c>
      <c r="C13" s="2">
        <v>42142</v>
      </c>
      <c r="D13" s="2">
        <v>42169</v>
      </c>
      <c r="E13" s="2"/>
      <c r="F13" s="16"/>
      <c r="G13" s="15" t="s">
        <v>48</v>
      </c>
      <c r="H13" s="2" t="s">
        <v>49</v>
      </c>
      <c r="I13" s="2">
        <v>42197</v>
      </c>
    </row>
    <row r="14" spans="1:9" x14ac:dyDescent="0.25">
      <c r="A14" s="1" t="s">
        <v>50</v>
      </c>
      <c r="B14" s="4" t="s">
        <v>46</v>
      </c>
      <c r="C14" s="2">
        <v>42170</v>
      </c>
      <c r="D14" s="2">
        <v>42197</v>
      </c>
      <c r="E14" s="2"/>
      <c r="F14" s="14"/>
      <c r="G14" s="15" t="s">
        <v>48</v>
      </c>
      <c r="H14" s="2" t="s">
        <v>49</v>
      </c>
      <c r="I14" s="2">
        <v>42197</v>
      </c>
    </row>
    <row r="15" spans="1:9" x14ac:dyDescent="0.25">
      <c r="A15" s="6" t="s">
        <v>55</v>
      </c>
      <c r="B15" s="7" t="s">
        <v>51</v>
      </c>
      <c r="C15" s="8">
        <v>42198</v>
      </c>
      <c r="D15" s="8">
        <v>42225</v>
      </c>
      <c r="E15" s="8"/>
      <c r="F15" s="29"/>
      <c r="G15" s="18" t="s">
        <v>53</v>
      </c>
      <c r="H15" s="8" t="s">
        <v>54</v>
      </c>
      <c r="I15" s="8">
        <v>42225</v>
      </c>
    </row>
    <row r="16" spans="1:9" x14ac:dyDescent="0.25">
      <c r="A16" s="1" t="s">
        <v>57</v>
      </c>
      <c r="B16" s="4" t="s">
        <v>58</v>
      </c>
      <c r="C16" s="2">
        <v>42226</v>
      </c>
      <c r="D16" s="2">
        <v>42253</v>
      </c>
      <c r="E16" s="2"/>
      <c r="F16" s="16"/>
      <c r="G16" s="15" t="s">
        <v>60</v>
      </c>
      <c r="H16" s="2" t="s">
        <v>61</v>
      </c>
      <c r="I16" s="2">
        <v>42253</v>
      </c>
    </row>
    <row r="17" spans="1:9" x14ac:dyDescent="0.25">
      <c r="A17" s="6" t="s">
        <v>62</v>
      </c>
      <c r="B17" s="7" t="s">
        <v>63</v>
      </c>
      <c r="C17" s="8">
        <v>42254</v>
      </c>
      <c r="D17" s="8">
        <v>42281</v>
      </c>
      <c r="E17" s="8"/>
      <c r="F17" s="29"/>
      <c r="G17" s="18" t="s">
        <v>65</v>
      </c>
      <c r="H17" s="8" t="s">
        <v>66</v>
      </c>
      <c r="I17" s="8">
        <v>42281</v>
      </c>
    </row>
    <row r="18" spans="1:9" x14ac:dyDescent="0.25">
      <c r="A18" s="1" t="s">
        <v>67</v>
      </c>
      <c r="B18" s="4" t="s">
        <v>68</v>
      </c>
      <c r="C18" s="2">
        <v>42282</v>
      </c>
      <c r="D18" s="2">
        <v>42309</v>
      </c>
      <c r="E18" s="2"/>
      <c r="F18" s="14"/>
      <c r="G18" s="15" t="s">
        <v>70</v>
      </c>
      <c r="H18" s="2" t="s">
        <v>71</v>
      </c>
      <c r="I18" s="2">
        <v>42309</v>
      </c>
    </row>
    <row r="19" spans="1:9" x14ac:dyDescent="0.25">
      <c r="A19" s="6" t="s">
        <v>72</v>
      </c>
      <c r="B19" s="7" t="s">
        <v>73</v>
      </c>
      <c r="C19" s="8">
        <v>42310</v>
      </c>
      <c r="D19" s="8">
        <v>42337</v>
      </c>
      <c r="E19" s="8"/>
      <c r="F19" s="17"/>
      <c r="G19" s="18" t="s">
        <v>75</v>
      </c>
      <c r="H19" s="8" t="s">
        <v>76</v>
      </c>
      <c r="I19" s="8">
        <v>42337</v>
      </c>
    </row>
    <row r="20" spans="1:9" x14ac:dyDescent="0.25">
      <c r="A20" s="1" t="s">
        <v>15</v>
      </c>
      <c r="B20" s="4" t="s">
        <v>16</v>
      </c>
      <c r="C20" s="2">
        <v>42338</v>
      </c>
      <c r="D20" s="2">
        <v>42365</v>
      </c>
      <c r="E20" s="2"/>
      <c r="F20" s="16"/>
      <c r="G20" s="15" t="s">
        <v>18</v>
      </c>
      <c r="H20" s="2" t="s">
        <v>19</v>
      </c>
      <c r="I20" s="2">
        <v>42365</v>
      </c>
    </row>
    <row r="23" spans="1:9" x14ac:dyDescent="0.25">
      <c r="A23" s="1" t="s">
        <v>20</v>
      </c>
      <c r="B23" s="4" t="s">
        <v>21</v>
      </c>
      <c r="C23" s="2">
        <v>42366</v>
      </c>
      <c r="D23" s="2">
        <v>42393</v>
      </c>
      <c r="E23" s="2" t="s">
        <v>1</v>
      </c>
      <c r="F23" s="14" t="s">
        <v>1</v>
      </c>
      <c r="G23" s="15" t="s">
        <v>80</v>
      </c>
      <c r="H23" s="2" t="s">
        <v>24</v>
      </c>
      <c r="I23" s="2">
        <v>42393</v>
      </c>
    </row>
  </sheetData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C68E6-2A61-488D-84B6-3B09F515C783}">
  <sheetPr>
    <pageSetUpPr fitToPage="1"/>
  </sheetPr>
  <dimension ref="A2:XFD34"/>
  <sheetViews>
    <sheetView showGridLines="0" zoomScale="80" zoomScaleNormal="80" workbookViewId="0">
      <pane ySplit="5" topLeftCell="A6" activePane="bottomLeft" state="frozen"/>
      <selection pane="bottomLeft" activeCell="B20" sqref="B20:F20"/>
    </sheetView>
  </sheetViews>
  <sheetFormatPr defaultColWidth="9.140625" defaultRowHeight="15" x14ac:dyDescent="0.25"/>
  <cols>
    <col min="1" max="3" width="11.7109375" customWidth="1"/>
    <col min="4" max="4" width="32.85546875" customWidth="1"/>
    <col min="5" max="5" width="29.85546875" customWidth="1"/>
    <col min="6" max="10" width="25.7109375" customWidth="1"/>
    <col min="11" max="11" width="19.42578125" customWidth="1"/>
    <col min="12" max="26" width="15.7109375" customWidth="1"/>
  </cols>
  <sheetData>
    <row r="2" spans="1:37 16369:16384" ht="30" customHeight="1" x14ac:dyDescent="0.25">
      <c r="A2" s="254" t="s">
        <v>126</v>
      </c>
      <c r="B2" s="254"/>
      <c r="C2" s="254"/>
      <c r="D2" s="254"/>
      <c r="E2" s="254"/>
      <c r="F2" s="254"/>
      <c r="G2" s="254"/>
      <c r="H2" s="254"/>
      <c r="I2" s="254"/>
      <c r="J2" s="254"/>
    </row>
    <row r="4" spans="1:37 16369:16384" x14ac:dyDescent="0.25">
      <c r="B4" t="s">
        <v>1</v>
      </c>
      <c r="D4" s="255" t="s">
        <v>2</v>
      </c>
      <c r="E4" s="256"/>
      <c r="F4" t="s">
        <v>3</v>
      </c>
      <c r="I4" t="s">
        <v>118</v>
      </c>
    </row>
    <row r="5" spans="1:37 16369:16384" s="102" customFormat="1" ht="75" x14ac:dyDescent="0.25">
      <c r="A5" s="163" t="s">
        <v>89</v>
      </c>
      <c r="B5" s="163" t="s">
        <v>6</v>
      </c>
      <c r="C5" s="164" t="s">
        <v>7</v>
      </c>
      <c r="D5" s="165" t="s">
        <v>8</v>
      </c>
      <c r="E5" s="166" t="s">
        <v>9</v>
      </c>
      <c r="F5" s="163" t="s">
        <v>10</v>
      </c>
      <c r="G5" s="163" t="s">
        <v>11</v>
      </c>
      <c r="H5" s="163" t="s">
        <v>12</v>
      </c>
      <c r="I5" s="163" t="s">
        <v>83</v>
      </c>
      <c r="J5" s="163" t="s">
        <v>119</v>
      </c>
      <c r="AA5" s="102" t="s">
        <v>120</v>
      </c>
      <c r="AB5" s="102" t="s">
        <v>116</v>
      </c>
      <c r="AC5" s="102" t="s">
        <v>121</v>
      </c>
      <c r="AD5" s="103" t="s">
        <v>112</v>
      </c>
      <c r="AE5" s="102" t="s">
        <v>113</v>
      </c>
      <c r="AF5" s="102" t="s">
        <v>122</v>
      </c>
    </row>
    <row r="6" spans="1:37 16369:16384" s="96" customFormat="1" ht="24.95" customHeight="1" x14ac:dyDescent="0.25">
      <c r="A6" s="110">
        <v>2022</v>
      </c>
      <c r="B6" s="110" t="s">
        <v>15</v>
      </c>
      <c r="C6" s="125" t="s">
        <v>16</v>
      </c>
      <c r="D6" s="141">
        <v>44886</v>
      </c>
      <c r="E6" s="141">
        <v>44913</v>
      </c>
      <c r="F6" s="112"/>
      <c r="G6" s="126"/>
      <c r="H6" s="130" t="s">
        <v>18</v>
      </c>
      <c r="I6" s="112" t="s">
        <v>19</v>
      </c>
      <c r="J6" s="113">
        <f>E6</f>
        <v>44913</v>
      </c>
      <c r="K6" s="138"/>
      <c r="AA6" s="96" t="str">
        <f t="shared" ref="AA6:AB20" si="0">TEXT(D6,"dddd")</f>
        <v>Monday</v>
      </c>
      <c r="AB6" s="96" t="str">
        <f t="shared" si="0"/>
        <v>Sunday</v>
      </c>
      <c r="AC6" s="96">
        <f t="shared" ref="AC6:AC20" si="1">_xlfn.DAYS(E6,D6)</f>
        <v>27</v>
      </c>
      <c r="AD6" s="96">
        <f>_xlfn.DAYS(D7,E6)</f>
        <v>1</v>
      </c>
      <c r="AE6" s="96">
        <f>-COUNTIF($I$6:$I$18,I6)</f>
        <v>-1</v>
      </c>
      <c r="AF6" s="96">
        <f>_xlfn.DAYS(J6,E6)</f>
        <v>0</v>
      </c>
      <c r="AH6" s="96" t="s">
        <v>125</v>
      </c>
    </row>
    <row r="7" spans="1:37 16369:16384" s="96" customFormat="1" ht="24.95" customHeight="1" x14ac:dyDescent="0.25">
      <c r="A7" s="150">
        <v>2023</v>
      </c>
      <c r="B7" s="151" t="s">
        <v>20</v>
      </c>
      <c r="C7" s="152" t="s">
        <v>21</v>
      </c>
      <c r="D7" s="153">
        <v>44914</v>
      </c>
      <c r="E7" s="153">
        <v>44941</v>
      </c>
      <c r="F7" s="154" t="s">
        <v>1</v>
      </c>
      <c r="G7" s="155" t="s">
        <v>1</v>
      </c>
      <c r="H7" s="156" t="s">
        <v>80</v>
      </c>
      <c r="I7" s="154" t="s">
        <v>24</v>
      </c>
      <c r="J7" s="157">
        <f>E8</f>
        <v>44969</v>
      </c>
      <c r="K7" s="138"/>
      <c r="AA7" s="96" t="str">
        <f t="shared" si="0"/>
        <v>Monday</v>
      </c>
      <c r="AB7" s="96" t="str">
        <f t="shared" si="0"/>
        <v>Sunday</v>
      </c>
      <c r="AC7" s="96">
        <f t="shared" si="1"/>
        <v>27</v>
      </c>
      <c r="AD7" s="96">
        <f t="shared" ref="AD7:AD20" si="2">_xlfn.DAYS(D8,E7)</f>
        <v>1</v>
      </c>
      <c r="AE7" s="96">
        <f t="shared" ref="AE7:AE20" si="3">-COUNTIF($I$6:$I$18,I7)</f>
        <v>-2</v>
      </c>
      <c r="AF7" s="96">
        <f>_xlfn.DAYS(J7,E7)</f>
        <v>28</v>
      </c>
      <c r="AI7" s="110" t="s">
        <v>106</v>
      </c>
    </row>
    <row r="8" spans="1:37 16369:16384" s="96" customFormat="1" ht="24.95" customHeight="1" x14ac:dyDescent="0.25">
      <c r="A8" s="150">
        <v>2023</v>
      </c>
      <c r="B8" s="151" t="s">
        <v>25</v>
      </c>
      <c r="C8" s="152" t="s">
        <v>21</v>
      </c>
      <c r="D8" s="153">
        <f>E7+1</f>
        <v>44942</v>
      </c>
      <c r="E8" s="153">
        <f>D8+27</f>
        <v>44969</v>
      </c>
      <c r="F8" s="154"/>
      <c r="G8" s="155"/>
      <c r="H8" s="156" t="s">
        <v>80</v>
      </c>
      <c r="I8" s="154" t="s">
        <v>24</v>
      </c>
      <c r="J8" s="157">
        <f t="shared" ref="J8:J20" si="4">E8</f>
        <v>44969</v>
      </c>
      <c r="K8" s="138"/>
      <c r="AA8" s="96" t="str">
        <f t="shared" si="0"/>
        <v>Monday</v>
      </c>
      <c r="AB8" s="96" t="str">
        <f t="shared" si="0"/>
        <v>Sunday</v>
      </c>
      <c r="AC8" s="96">
        <f t="shared" si="1"/>
        <v>27</v>
      </c>
      <c r="AD8" s="96">
        <f t="shared" si="2"/>
        <v>1</v>
      </c>
      <c r="AE8" s="96">
        <f t="shared" si="3"/>
        <v>-2</v>
      </c>
      <c r="AF8" s="96">
        <f t="shared" ref="AF8:AF20" si="5">_xlfn.DAYS(J8,E8)</f>
        <v>0</v>
      </c>
      <c r="AI8" s="97" t="s">
        <v>107</v>
      </c>
      <c r="AJ8" s="98"/>
      <c r="AK8" s="98"/>
    </row>
    <row r="9" spans="1:37 16369:16384" s="96" customFormat="1" ht="24.95" customHeight="1" x14ac:dyDescent="0.25">
      <c r="A9" s="110">
        <v>2023</v>
      </c>
      <c r="B9" s="110" t="s">
        <v>30</v>
      </c>
      <c r="C9" s="125" t="s">
        <v>26</v>
      </c>
      <c r="D9" s="141">
        <f t="shared" ref="D9:D20" si="6">E8+1</f>
        <v>44970</v>
      </c>
      <c r="E9" s="141">
        <f t="shared" ref="E9:E20" si="7">D9+27</f>
        <v>44997</v>
      </c>
      <c r="F9" s="112"/>
      <c r="G9" s="126"/>
      <c r="H9" s="130" t="s">
        <v>28</v>
      </c>
      <c r="I9" s="112" t="s">
        <v>29</v>
      </c>
      <c r="J9" s="113">
        <f t="shared" si="4"/>
        <v>44997</v>
      </c>
      <c r="K9" s="138"/>
      <c r="AA9" s="96" t="str">
        <f t="shared" si="0"/>
        <v>Monday</v>
      </c>
      <c r="AB9" s="96" t="str">
        <f t="shared" si="0"/>
        <v>Sunday</v>
      </c>
      <c r="AC9" s="96">
        <f t="shared" si="1"/>
        <v>27</v>
      </c>
      <c r="AD9" s="96">
        <f t="shared" si="2"/>
        <v>1</v>
      </c>
      <c r="AE9" s="96">
        <f t="shared" si="3"/>
        <v>-1</v>
      </c>
      <c r="AF9" s="96">
        <f t="shared" si="5"/>
        <v>0</v>
      </c>
      <c r="AI9" s="97" t="s">
        <v>108</v>
      </c>
      <c r="AJ9" s="98"/>
      <c r="AK9" s="98"/>
    </row>
    <row r="10" spans="1:37 16369:16384" s="96" customFormat="1" ht="24.95" customHeight="1" x14ac:dyDescent="0.25">
      <c r="A10" s="150">
        <v>2023</v>
      </c>
      <c r="B10" s="151" t="s">
        <v>35</v>
      </c>
      <c r="C10" s="152" t="s">
        <v>31</v>
      </c>
      <c r="D10" s="153">
        <f t="shared" si="6"/>
        <v>44998</v>
      </c>
      <c r="E10" s="153">
        <f t="shared" si="7"/>
        <v>45025</v>
      </c>
      <c r="F10" s="154"/>
      <c r="G10" s="155"/>
      <c r="H10" s="156" t="s">
        <v>33</v>
      </c>
      <c r="I10" s="154" t="s">
        <v>34</v>
      </c>
      <c r="J10" s="157">
        <f t="shared" si="4"/>
        <v>45025</v>
      </c>
      <c r="K10" s="138"/>
      <c r="AA10" s="96" t="str">
        <f t="shared" si="0"/>
        <v>Monday</v>
      </c>
      <c r="AB10" s="96" t="str">
        <f t="shared" si="0"/>
        <v>Sunday</v>
      </c>
      <c r="AC10" s="96">
        <f t="shared" si="1"/>
        <v>27</v>
      </c>
      <c r="AD10" s="96">
        <f t="shared" si="2"/>
        <v>1</v>
      </c>
      <c r="AE10" s="96">
        <f t="shared" si="3"/>
        <v>-1</v>
      </c>
      <c r="AF10" s="96">
        <f t="shared" si="5"/>
        <v>0</v>
      </c>
      <c r="AI10" s="97" t="s">
        <v>109</v>
      </c>
      <c r="AJ10" s="98"/>
      <c r="AK10" s="98"/>
    </row>
    <row r="11" spans="1:37 16369:16384" s="96" customFormat="1" ht="24.95" customHeight="1" x14ac:dyDescent="0.25">
      <c r="A11" s="110">
        <v>2023</v>
      </c>
      <c r="B11" s="110" t="s">
        <v>40</v>
      </c>
      <c r="C11" s="125" t="s">
        <v>36</v>
      </c>
      <c r="D11" s="141">
        <f t="shared" si="6"/>
        <v>45026</v>
      </c>
      <c r="E11" s="141">
        <f t="shared" si="7"/>
        <v>45053</v>
      </c>
      <c r="F11" s="112"/>
      <c r="G11" s="126"/>
      <c r="H11" s="130" t="s">
        <v>38</v>
      </c>
      <c r="I11" s="112" t="s">
        <v>39</v>
      </c>
      <c r="J11" s="113">
        <f t="shared" si="4"/>
        <v>45053</v>
      </c>
      <c r="K11" s="138"/>
      <c r="AA11" s="96" t="str">
        <f t="shared" si="0"/>
        <v>Monday</v>
      </c>
      <c r="AB11" s="96" t="str">
        <f t="shared" si="0"/>
        <v>Sunday</v>
      </c>
      <c r="AC11" s="96">
        <f t="shared" si="1"/>
        <v>27</v>
      </c>
      <c r="AD11" s="96">
        <f t="shared" si="2"/>
        <v>1</v>
      </c>
      <c r="AE11" s="96">
        <f t="shared" si="3"/>
        <v>-1</v>
      </c>
      <c r="AF11" s="96">
        <f t="shared" si="5"/>
        <v>0</v>
      </c>
      <c r="AI11" s="97"/>
      <c r="AJ11" s="98"/>
      <c r="AK11" s="98"/>
    </row>
    <row r="12" spans="1:37 16369:16384" s="96" customFormat="1" ht="24.95" customHeight="1" x14ac:dyDescent="0.25">
      <c r="A12" s="150">
        <v>2023</v>
      </c>
      <c r="B12" s="151" t="s">
        <v>45</v>
      </c>
      <c r="C12" s="152" t="s">
        <v>41</v>
      </c>
      <c r="D12" s="153">
        <f t="shared" si="6"/>
        <v>45054</v>
      </c>
      <c r="E12" s="153">
        <f t="shared" si="7"/>
        <v>45081</v>
      </c>
      <c r="F12" s="154"/>
      <c r="G12" s="155"/>
      <c r="H12" s="156" t="s">
        <v>43</v>
      </c>
      <c r="I12" s="154" t="s">
        <v>44</v>
      </c>
      <c r="J12" s="157">
        <f t="shared" si="4"/>
        <v>45081</v>
      </c>
      <c r="K12" s="138"/>
      <c r="AA12" s="96" t="str">
        <f t="shared" si="0"/>
        <v>Monday</v>
      </c>
      <c r="AB12" s="96" t="str">
        <f t="shared" si="0"/>
        <v>Sunday</v>
      </c>
      <c r="AC12" s="96">
        <f t="shared" si="1"/>
        <v>27</v>
      </c>
      <c r="AD12" s="96">
        <f t="shared" si="2"/>
        <v>1</v>
      </c>
      <c r="AE12" s="96">
        <f t="shared" si="3"/>
        <v>-1</v>
      </c>
      <c r="AF12" s="96">
        <f t="shared" si="5"/>
        <v>0</v>
      </c>
      <c r="AI12" s="97"/>
      <c r="AJ12" s="98"/>
      <c r="AK12" s="98"/>
    </row>
    <row r="13" spans="1:37 16369:16384" s="96" customFormat="1" ht="24.95" customHeight="1" x14ac:dyDescent="0.25">
      <c r="A13" s="110">
        <v>2023</v>
      </c>
      <c r="B13" s="110" t="s">
        <v>50</v>
      </c>
      <c r="C13" s="125" t="s">
        <v>46</v>
      </c>
      <c r="D13" s="141">
        <f t="shared" si="6"/>
        <v>45082</v>
      </c>
      <c r="E13" s="141">
        <f t="shared" si="7"/>
        <v>45109</v>
      </c>
      <c r="F13" s="112"/>
      <c r="G13" s="126"/>
      <c r="H13" s="130" t="s">
        <v>48</v>
      </c>
      <c r="I13" s="112" t="s">
        <v>49</v>
      </c>
      <c r="J13" s="113">
        <f t="shared" si="4"/>
        <v>45109</v>
      </c>
      <c r="K13" s="138"/>
      <c r="AA13" s="96" t="str">
        <f t="shared" si="0"/>
        <v>Monday</v>
      </c>
      <c r="AB13" s="96" t="str">
        <f t="shared" si="0"/>
        <v>Sunday</v>
      </c>
      <c r="AC13" s="96">
        <f t="shared" si="1"/>
        <v>27</v>
      </c>
      <c r="AD13" s="96">
        <f t="shared" si="2"/>
        <v>1</v>
      </c>
      <c r="AE13" s="96">
        <f t="shared" si="3"/>
        <v>-1</v>
      </c>
      <c r="AF13" s="96">
        <f t="shared" si="5"/>
        <v>0</v>
      </c>
      <c r="AI13" s="97"/>
      <c r="AJ13" s="98"/>
      <c r="AK13" s="98"/>
    </row>
    <row r="14" spans="1:37 16369:16384" s="96" customFormat="1" ht="24.95" customHeight="1" x14ac:dyDescent="0.25">
      <c r="A14" s="150">
        <v>2023</v>
      </c>
      <c r="B14" s="151" t="s">
        <v>55</v>
      </c>
      <c r="C14" s="152" t="s">
        <v>51</v>
      </c>
      <c r="D14" s="153">
        <f t="shared" si="6"/>
        <v>45110</v>
      </c>
      <c r="E14" s="153">
        <f t="shared" si="7"/>
        <v>45137</v>
      </c>
      <c r="F14" s="154"/>
      <c r="G14" s="155"/>
      <c r="H14" s="156" t="s">
        <v>53</v>
      </c>
      <c r="I14" s="154" t="s">
        <v>54</v>
      </c>
      <c r="J14" s="157">
        <f t="shared" si="4"/>
        <v>45137</v>
      </c>
      <c r="K14" s="138"/>
      <c r="AA14" s="96" t="str">
        <f t="shared" si="0"/>
        <v>Monday</v>
      </c>
      <c r="AB14" s="96" t="str">
        <f t="shared" si="0"/>
        <v>Sunday</v>
      </c>
      <c r="AC14" s="96">
        <f t="shared" si="1"/>
        <v>27</v>
      </c>
      <c r="AD14" s="96">
        <f t="shared" si="2"/>
        <v>1</v>
      </c>
      <c r="AE14" s="96">
        <f t="shared" si="3"/>
        <v>-1</v>
      </c>
      <c r="AF14" s="96">
        <f t="shared" si="5"/>
        <v>0</v>
      </c>
      <c r="AI14" s="97"/>
      <c r="AJ14" s="98"/>
      <c r="AK14" s="98"/>
    </row>
    <row r="15" spans="1:37 16369:16384" s="96" customFormat="1" ht="24.95" customHeight="1" x14ac:dyDescent="0.25">
      <c r="A15" s="110">
        <v>2023</v>
      </c>
      <c r="B15" s="110" t="s">
        <v>57</v>
      </c>
      <c r="C15" s="125" t="s">
        <v>58</v>
      </c>
      <c r="D15" s="141">
        <f t="shared" si="6"/>
        <v>45138</v>
      </c>
      <c r="E15" s="141">
        <f t="shared" si="7"/>
        <v>45165</v>
      </c>
      <c r="F15" s="112"/>
      <c r="G15" s="126"/>
      <c r="H15" s="130" t="s">
        <v>60</v>
      </c>
      <c r="I15" s="112" t="s">
        <v>61</v>
      </c>
      <c r="J15" s="113">
        <f t="shared" si="4"/>
        <v>45165</v>
      </c>
      <c r="K15" s="138"/>
      <c r="AA15" s="96" t="str">
        <f t="shared" si="0"/>
        <v>Monday</v>
      </c>
      <c r="AB15" s="96" t="str">
        <f t="shared" si="0"/>
        <v>Sunday</v>
      </c>
      <c r="AC15" s="96">
        <f t="shared" si="1"/>
        <v>27</v>
      </c>
      <c r="AD15" s="96">
        <f t="shared" si="2"/>
        <v>1</v>
      </c>
      <c r="AE15" s="96">
        <f t="shared" si="3"/>
        <v>-1</v>
      </c>
      <c r="AF15" s="96">
        <f t="shared" si="5"/>
        <v>0</v>
      </c>
      <c r="AI15" s="97"/>
      <c r="AJ15" s="98"/>
      <c r="AK15" s="98"/>
    </row>
    <row r="16" spans="1:37 16369:16384" s="96" customFormat="1" ht="24.95" customHeight="1" x14ac:dyDescent="0.25">
      <c r="A16" s="150">
        <v>2023</v>
      </c>
      <c r="B16" s="151" t="s">
        <v>62</v>
      </c>
      <c r="C16" s="152" t="s">
        <v>127</v>
      </c>
      <c r="D16" s="153">
        <f t="shared" si="6"/>
        <v>45166</v>
      </c>
      <c r="E16" s="153">
        <f t="shared" si="7"/>
        <v>45193</v>
      </c>
      <c r="F16" s="154"/>
      <c r="G16" s="155"/>
      <c r="H16" s="156" t="s">
        <v>65</v>
      </c>
      <c r="I16" s="154" t="s">
        <v>66</v>
      </c>
      <c r="J16" s="157">
        <f t="shared" si="4"/>
        <v>45193</v>
      </c>
      <c r="S16" s="97"/>
      <c r="T16" s="98"/>
      <c r="U16" s="98"/>
      <c r="AA16" s="96" t="str">
        <f t="shared" si="0"/>
        <v>Monday</v>
      </c>
      <c r="AB16" s="96" t="str">
        <f t="shared" si="0"/>
        <v>Sunday</v>
      </c>
      <c r="AC16" s="96">
        <f t="shared" si="1"/>
        <v>27</v>
      </c>
      <c r="AD16" s="96">
        <f t="shared" si="2"/>
        <v>1</v>
      </c>
      <c r="AE16" s="96">
        <f t="shared" si="3"/>
        <v>-1</v>
      </c>
      <c r="AF16" s="96">
        <f t="shared" si="5"/>
        <v>0</v>
      </c>
      <c r="XEO16" s="142"/>
      <c r="XEP16" s="143"/>
      <c r="XEQ16" s="144"/>
      <c r="XER16" s="145"/>
      <c r="XES16" s="145"/>
      <c r="XET16" s="146"/>
      <c r="XEU16" s="147"/>
      <c r="XEV16" s="148"/>
      <c r="XEW16" s="146"/>
      <c r="XEX16" s="149"/>
      <c r="XEY16" s="146"/>
      <c r="XEZ16" s="149"/>
      <c r="XFA16" s="142"/>
      <c r="XFB16" s="143"/>
      <c r="XFC16" s="144"/>
      <c r="XFD16" s="145"/>
    </row>
    <row r="17" spans="1:37" s="96" customFormat="1" ht="24.95" customHeight="1" x14ac:dyDescent="0.25">
      <c r="A17" s="110">
        <v>2023</v>
      </c>
      <c r="B17" s="110" t="s">
        <v>67</v>
      </c>
      <c r="C17" s="125" t="s">
        <v>68</v>
      </c>
      <c r="D17" s="141">
        <f t="shared" si="6"/>
        <v>45194</v>
      </c>
      <c r="E17" s="141">
        <f t="shared" si="7"/>
        <v>45221</v>
      </c>
      <c r="F17" s="112"/>
      <c r="G17" s="126"/>
      <c r="H17" s="130" t="s">
        <v>70</v>
      </c>
      <c r="I17" s="112" t="s">
        <v>71</v>
      </c>
      <c r="J17" s="113">
        <f t="shared" si="4"/>
        <v>45221</v>
      </c>
      <c r="K17" s="138"/>
      <c r="AA17" s="96" t="str">
        <f t="shared" si="0"/>
        <v>Monday</v>
      </c>
      <c r="AB17" s="96" t="str">
        <f t="shared" si="0"/>
        <v>Sunday</v>
      </c>
      <c r="AC17" s="96">
        <f t="shared" si="1"/>
        <v>27</v>
      </c>
      <c r="AD17" s="96">
        <f t="shared" si="2"/>
        <v>1</v>
      </c>
      <c r="AE17" s="96">
        <f t="shared" si="3"/>
        <v>-1</v>
      </c>
      <c r="AF17" s="96">
        <f t="shared" si="5"/>
        <v>0</v>
      </c>
      <c r="AI17" s="97"/>
      <c r="AJ17" s="98"/>
      <c r="AK17" s="98"/>
    </row>
    <row r="18" spans="1:37" s="96" customFormat="1" ht="24.95" customHeight="1" x14ac:dyDescent="0.25">
      <c r="A18" s="150">
        <v>2023</v>
      </c>
      <c r="B18" s="151" t="s">
        <v>72</v>
      </c>
      <c r="C18" s="152" t="s">
        <v>73</v>
      </c>
      <c r="D18" s="153">
        <f t="shared" si="6"/>
        <v>45222</v>
      </c>
      <c r="E18" s="153">
        <f t="shared" si="7"/>
        <v>45249</v>
      </c>
      <c r="F18" s="154"/>
      <c r="G18" s="155"/>
      <c r="H18" s="156" t="s">
        <v>75</v>
      </c>
      <c r="I18" s="154" t="s">
        <v>76</v>
      </c>
      <c r="J18" s="157">
        <f t="shared" si="4"/>
        <v>45249</v>
      </c>
      <c r="K18" s="138"/>
      <c r="AA18" s="96" t="str">
        <f t="shared" si="0"/>
        <v>Monday</v>
      </c>
      <c r="AB18" s="96" t="str">
        <f t="shared" si="0"/>
        <v>Sunday</v>
      </c>
      <c r="AC18" s="96">
        <f t="shared" si="1"/>
        <v>27</v>
      </c>
      <c r="AD18" s="96">
        <f t="shared" si="2"/>
        <v>1</v>
      </c>
      <c r="AE18" s="96">
        <f t="shared" si="3"/>
        <v>-1</v>
      </c>
      <c r="AF18" s="96">
        <f t="shared" si="5"/>
        <v>0</v>
      </c>
      <c r="AI18" s="97"/>
      <c r="AJ18" s="98"/>
      <c r="AK18" s="98"/>
    </row>
    <row r="19" spans="1:37" s="96" customFormat="1" ht="24.95" customHeight="1" x14ac:dyDescent="0.25">
      <c r="A19" s="110">
        <v>2023</v>
      </c>
      <c r="B19" s="110" t="s">
        <v>15</v>
      </c>
      <c r="C19" s="125" t="s">
        <v>16</v>
      </c>
      <c r="D19" s="141">
        <f t="shared" si="6"/>
        <v>45250</v>
      </c>
      <c r="E19" s="141">
        <f t="shared" si="7"/>
        <v>45277</v>
      </c>
      <c r="F19" s="112"/>
      <c r="G19" s="126"/>
      <c r="H19" s="130" t="s">
        <v>18</v>
      </c>
      <c r="I19" s="112" t="s">
        <v>19</v>
      </c>
      <c r="J19" s="113">
        <f t="shared" si="4"/>
        <v>45277</v>
      </c>
      <c r="K19" s="138"/>
      <c r="AA19" s="96" t="str">
        <f t="shared" si="0"/>
        <v>Monday</v>
      </c>
      <c r="AB19" s="96" t="str">
        <f t="shared" si="0"/>
        <v>Sunday</v>
      </c>
      <c r="AC19" s="96">
        <f t="shared" si="1"/>
        <v>27</v>
      </c>
      <c r="AD19" s="96">
        <f t="shared" si="2"/>
        <v>1</v>
      </c>
      <c r="AE19" s="96">
        <f t="shared" si="3"/>
        <v>-1</v>
      </c>
      <c r="AF19" s="96">
        <f t="shared" si="5"/>
        <v>0</v>
      </c>
      <c r="AI19" s="97"/>
      <c r="AJ19" s="98"/>
      <c r="AK19" s="98"/>
    </row>
    <row r="20" spans="1:37" s="96" customFormat="1" ht="24.95" customHeight="1" x14ac:dyDescent="0.25">
      <c r="A20" s="150">
        <v>2024</v>
      </c>
      <c r="B20" s="151" t="s">
        <v>20</v>
      </c>
      <c r="C20" s="152" t="s">
        <v>21</v>
      </c>
      <c r="D20" s="153">
        <f t="shared" si="6"/>
        <v>45278</v>
      </c>
      <c r="E20" s="153">
        <f t="shared" si="7"/>
        <v>45305</v>
      </c>
      <c r="F20" s="154" t="s">
        <v>1</v>
      </c>
      <c r="G20" s="155" t="s">
        <v>1</v>
      </c>
      <c r="H20" s="156" t="s">
        <v>80</v>
      </c>
      <c r="I20" s="154" t="s">
        <v>24</v>
      </c>
      <c r="J20" s="157">
        <f t="shared" si="4"/>
        <v>45305</v>
      </c>
      <c r="K20" s="138"/>
      <c r="AA20" s="96" t="str">
        <f t="shared" si="0"/>
        <v>Monday</v>
      </c>
      <c r="AB20" s="96" t="str">
        <f t="shared" si="0"/>
        <v>Sunday</v>
      </c>
      <c r="AC20" s="96">
        <f t="shared" si="1"/>
        <v>27</v>
      </c>
      <c r="AD20" s="96">
        <f t="shared" si="2"/>
        <v>-45305</v>
      </c>
      <c r="AE20" s="96">
        <f t="shared" si="3"/>
        <v>-2</v>
      </c>
      <c r="AF20" s="96">
        <f t="shared" si="5"/>
        <v>0</v>
      </c>
      <c r="AI20" s="97"/>
      <c r="AJ20" s="98"/>
      <c r="AK20" s="98"/>
    </row>
    <row r="21" spans="1:37" x14ac:dyDescent="0.25">
      <c r="J21" s="104">
        <v>44774</v>
      </c>
      <c r="K21" s="138"/>
      <c r="AI21" s="99"/>
      <c r="AJ21" s="51"/>
      <c r="AK21" s="51"/>
    </row>
    <row r="22" spans="1:37" x14ac:dyDescent="0.25">
      <c r="B22" s="158" t="s">
        <v>128</v>
      </c>
      <c r="G22" s="139"/>
      <c r="K22" s="138"/>
      <c r="T22" s="99"/>
      <c r="U22" s="51"/>
      <c r="V22" s="51"/>
    </row>
    <row r="23" spans="1:37" x14ac:dyDescent="0.25">
      <c r="T23" s="99"/>
      <c r="U23" s="51"/>
      <c r="V23" s="51"/>
    </row>
    <row r="24" spans="1:37" ht="24.95" customHeight="1" x14ac:dyDescent="0.25">
      <c r="B24" s="159" t="s">
        <v>93</v>
      </c>
      <c r="C24" s="160"/>
      <c r="D24" s="161" t="s">
        <v>94</v>
      </c>
      <c r="E24" s="162"/>
      <c r="F24" s="162"/>
      <c r="G24" s="162"/>
      <c r="H24" s="162"/>
      <c r="I24" s="160"/>
      <c r="T24" s="99"/>
      <c r="U24" s="51"/>
      <c r="V24" s="51"/>
    </row>
    <row r="25" spans="1:37" ht="24.95" customHeight="1" x14ac:dyDescent="0.25">
      <c r="B25" s="87" t="s">
        <v>7</v>
      </c>
      <c r="C25" s="88"/>
      <c r="D25" s="89" t="s">
        <v>95</v>
      </c>
      <c r="E25" s="90"/>
      <c r="F25" s="90"/>
      <c r="G25" s="90"/>
      <c r="H25" s="90"/>
      <c r="I25" s="88"/>
      <c r="T25" s="99"/>
      <c r="U25" s="51"/>
      <c r="V25" s="51"/>
    </row>
    <row r="26" spans="1:37" ht="24.95" customHeight="1" x14ac:dyDescent="0.25">
      <c r="B26" s="159" t="s">
        <v>96</v>
      </c>
      <c r="C26" s="160"/>
      <c r="D26" s="161" t="s">
        <v>97</v>
      </c>
      <c r="E26" s="162"/>
      <c r="F26" s="162"/>
      <c r="G26" s="162"/>
      <c r="H26" s="162"/>
      <c r="I26" s="160"/>
      <c r="T26" s="99"/>
      <c r="U26" s="51"/>
      <c r="V26" s="51"/>
    </row>
    <row r="27" spans="1:37" ht="24.95" customHeight="1" x14ac:dyDescent="0.25">
      <c r="B27" s="87" t="s">
        <v>10</v>
      </c>
      <c r="C27" s="88"/>
      <c r="D27" s="89" t="s">
        <v>98</v>
      </c>
      <c r="E27" s="90"/>
      <c r="F27" s="90"/>
      <c r="G27" s="90"/>
      <c r="H27" s="90"/>
      <c r="I27" s="88"/>
      <c r="T27" s="99"/>
      <c r="U27" s="51"/>
      <c r="V27" s="51"/>
    </row>
    <row r="28" spans="1:37" ht="24.95" customHeight="1" x14ac:dyDescent="0.25">
      <c r="B28" s="159" t="s">
        <v>11</v>
      </c>
      <c r="C28" s="160"/>
      <c r="D28" s="161" t="s">
        <v>99</v>
      </c>
      <c r="E28" s="162"/>
      <c r="F28" s="162"/>
      <c r="G28" s="162"/>
      <c r="H28" s="162"/>
      <c r="I28" s="160"/>
      <c r="T28" s="99"/>
      <c r="U28" s="51"/>
      <c r="V28" s="51"/>
    </row>
    <row r="29" spans="1:37" ht="24.95" customHeight="1" x14ac:dyDescent="0.25">
      <c r="B29" s="87" t="s">
        <v>12</v>
      </c>
      <c r="C29" s="88"/>
      <c r="D29" s="89" t="s">
        <v>100</v>
      </c>
      <c r="E29" s="90"/>
      <c r="F29" s="90"/>
      <c r="G29" s="90"/>
      <c r="H29" s="90"/>
      <c r="I29" s="88"/>
      <c r="T29" s="99"/>
      <c r="U29" s="51"/>
      <c r="V29" s="51"/>
    </row>
    <row r="30" spans="1:37" ht="24.95" customHeight="1" x14ac:dyDescent="0.25">
      <c r="B30" s="159" t="s">
        <v>13</v>
      </c>
      <c r="C30" s="160"/>
      <c r="D30" s="161" t="s">
        <v>101</v>
      </c>
      <c r="E30" s="162"/>
      <c r="F30" s="162"/>
      <c r="G30" s="162"/>
      <c r="H30" s="162"/>
      <c r="I30" s="160"/>
      <c r="T30" s="99"/>
      <c r="U30" s="51"/>
      <c r="V30" s="51"/>
    </row>
    <row r="31" spans="1:37" ht="24.95" customHeight="1" thickBot="1" x14ac:dyDescent="0.3">
      <c r="B31" s="91" t="s">
        <v>102</v>
      </c>
      <c r="C31" s="92"/>
      <c r="D31" s="93" t="s">
        <v>103</v>
      </c>
      <c r="E31" s="94"/>
      <c r="F31" s="94"/>
      <c r="G31" s="94"/>
      <c r="H31" s="94"/>
      <c r="I31" s="95"/>
      <c r="T31" s="99"/>
      <c r="U31" s="51"/>
      <c r="V31" s="51"/>
    </row>
    <row r="32" spans="1:37" x14ac:dyDescent="0.25">
      <c r="T32" s="50"/>
      <c r="U32" s="51"/>
      <c r="V32" s="51"/>
    </row>
    <row r="33" spans="20:22" x14ac:dyDescent="0.25">
      <c r="T33" s="50"/>
      <c r="U33" s="51"/>
      <c r="V33" s="51"/>
    </row>
    <row r="34" spans="20:22" x14ac:dyDescent="0.25">
      <c r="T34" s="50"/>
      <c r="U34" s="51"/>
      <c r="V34" s="51"/>
    </row>
  </sheetData>
  <autoFilter ref="A5:J22" xr:uid="{7D09735E-3941-499D-A53E-0EE635305CF0}"/>
  <mergeCells count="2">
    <mergeCell ref="A2:J2"/>
    <mergeCell ref="D4:E4"/>
  </mergeCells>
  <phoneticPr fontId="12" type="noConversion"/>
  <conditionalFormatting sqref="O16">
    <cfRule type="cellIs" dxfId="7" priority="1" operator="lessThan">
      <formula>-1.5</formula>
    </cfRule>
  </conditionalFormatting>
  <conditionalFormatting sqref="AE6:AE15 AE17:AE20">
    <cfRule type="cellIs" dxfId="6" priority="2" operator="lessThan">
      <formula>-1.5</formula>
    </cfRule>
  </conditionalFormatting>
  <pageMargins left="0.7" right="0.7" top="1" bottom="0.75" header="0.3" footer="0.3"/>
  <pageSetup scale="54" fitToHeight="0" orientation="landscape" r:id="rId1"/>
  <headerFooter>
    <oddFooter>&amp;L2022 08 CAB
&amp;F</oddFooter>
  </headerFooter>
  <colBreaks count="1" manualBreakCount="1">
    <brk id="1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E35B1-8AB6-4B74-A7EE-5EB7885C075F}">
  <sheetPr>
    <pageSetUpPr fitToPage="1"/>
  </sheetPr>
  <dimension ref="A2:XFD34"/>
  <sheetViews>
    <sheetView showGridLines="0" zoomScale="90" zoomScaleNormal="90" zoomScaleSheetLayoutView="70" workbookViewId="0">
      <pane ySplit="5" topLeftCell="A6" activePane="bottomLeft" state="frozen"/>
      <selection pane="bottomLeft" activeCell="E17" sqref="E17"/>
    </sheetView>
  </sheetViews>
  <sheetFormatPr defaultColWidth="9.140625" defaultRowHeight="15" x14ac:dyDescent="0.25"/>
  <cols>
    <col min="1" max="2" width="11.7109375" style="167" customWidth="1"/>
    <col min="3" max="3" width="13.7109375" style="167" customWidth="1"/>
    <col min="4" max="4" width="32.85546875" style="167" customWidth="1"/>
    <col min="5" max="5" width="29.85546875" style="167" customWidth="1"/>
    <col min="6" max="7" width="28.7109375" style="167" customWidth="1"/>
    <col min="8" max="10" width="25.7109375" style="167" customWidth="1"/>
    <col min="11" max="11" width="19.42578125" style="167" customWidth="1"/>
    <col min="12" max="26" width="15.7109375" style="167" customWidth="1"/>
    <col min="27" max="16384" width="9.140625" style="167"/>
  </cols>
  <sheetData>
    <row r="2" spans="1:37 16369:16384" ht="30" customHeight="1" x14ac:dyDescent="0.25">
      <c r="A2" s="248" t="s">
        <v>130</v>
      </c>
      <c r="B2" s="248"/>
      <c r="C2" s="248"/>
      <c r="D2" s="248"/>
      <c r="E2" s="248"/>
      <c r="F2" s="248"/>
      <c r="G2" s="248"/>
      <c r="H2" s="248"/>
      <c r="I2" s="248"/>
      <c r="J2" s="248"/>
    </row>
    <row r="4" spans="1:37 16369:16384" x14ac:dyDescent="0.25">
      <c r="B4" s="167" t="s">
        <v>1</v>
      </c>
      <c r="D4" s="257" t="s">
        <v>2</v>
      </c>
      <c r="E4" s="258"/>
      <c r="F4" s="167" t="s">
        <v>3</v>
      </c>
      <c r="I4" s="167" t="s">
        <v>118</v>
      </c>
    </row>
    <row r="5" spans="1:37 16369:16384" s="168" customFormat="1" ht="75" x14ac:dyDescent="0.25">
      <c r="A5" s="198" t="s">
        <v>129</v>
      </c>
      <c r="B5" s="198" t="s">
        <v>6</v>
      </c>
      <c r="C5" s="199" t="s">
        <v>7</v>
      </c>
      <c r="D5" s="200" t="s">
        <v>8</v>
      </c>
      <c r="E5" s="201" t="s">
        <v>9</v>
      </c>
      <c r="F5" s="198" t="s">
        <v>10</v>
      </c>
      <c r="G5" s="198" t="s">
        <v>11</v>
      </c>
      <c r="H5" s="198" t="s">
        <v>12</v>
      </c>
      <c r="I5" s="198" t="s">
        <v>83</v>
      </c>
      <c r="J5" s="198" t="s">
        <v>119</v>
      </c>
      <c r="AA5" s="168" t="s">
        <v>120</v>
      </c>
      <c r="AB5" s="168" t="s">
        <v>116</v>
      </c>
      <c r="AC5" s="168" t="s">
        <v>121</v>
      </c>
      <c r="AD5" s="169" t="s">
        <v>112</v>
      </c>
      <c r="AE5" s="168" t="s">
        <v>113</v>
      </c>
      <c r="AF5" s="168" t="s">
        <v>122</v>
      </c>
    </row>
    <row r="6" spans="1:37 16369:16384" s="172" customFormat="1" ht="27.95" customHeight="1" x14ac:dyDescent="0.25">
      <c r="A6" s="170">
        <v>2023</v>
      </c>
      <c r="B6" s="110" t="s">
        <v>15</v>
      </c>
      <c r="C6" s="125" t="s">
        <v>16</v>
      </c>
      <c r="D6" s="190">
        <f>'2023'!D19</f>
        <v>45250</v>
      </c>
      <c r="E6" s="141">
        <f>'2023'!E19</f>
        <v>45277</v>
      </c>
      <c r="F6" s="193"/>
      <c r="G6" s="193"/>
      <c r="H6" s="130" t="s">
        <v>18</v>
      </c>
      <c r="I6" s="112" t="s">
        <v>19</v>
      </c>
      <c r="J6" s="113">
        <f>E6</f>
        <v>45277</v>
      </c>
      <c r="K6" s="171"/>
      <c r="AA6" s="172" t="str">
        <f t="shared" ref="AA6:AB20" si="0">TEXT(D6,"dddd")</f>
        <v>Monday</v>
      </c>
      <c r="AB6" s="172" t="str">
        <f t="shared" si="0"/>
        <v>Sunday</v>
      </c>
      <c r="AC6" s="172">
        <f t="shared" ref="AC6:AC20" si="1">_xlfn.DAYS(E6,D6)</f>
        <v>27</v>
      </c>
      <c r="AD6" s="172">
        <f>_xlfn.DAYS(D7,E6)</f>
        <v>1</v>
      </c>
      <c r="AE6" s="172">
        <f>-COUNTIF($I$6:$I$18,I6)</f>
        <v>-1</v>
      </c>
      <c r="AF6" s="172">
        <f>_xlfn.DAYS(J6,E6)</f>
        <v>0</v>
      </c>
      <c r="AH6" s="172" t="s">
        <v>125</v>
      </c>
    </row>
    <row r="7" spans="1:37 16369:16384" s="172" customFormat="1" ht="27.95" customHeight="1" x14ac:dyDescent="0.25">
      <c r="A7" s="202">
        <v>2024</v>
      </c>
      <c r="B7" s="203" t="s">
        <v>20</v>
      </c>
      <c r="C7" s="204" t="s">
        <v>21</v>
      </c>
      <c r="D7" s="205">
        <f>E6+1</f>
        <v>45278</v>
      </c>
      <c r="E7" s="205">
        <f>D7+27</f>
        <v>45305</v>
      </c>
      <c r="F7" s="206"/>
      <c r="G7" s="206"/>
      <c r="H7" s="207" t="s">
        <v>80</v>
      </c>
      <c r="I7" s="208" t="s">
        <v>24</v>
      </c>
      <c r="J7" s="209">
        <f>E8</f>
        <v>45333</v>
      </c>
      <c r="K7" s="171"/>
      <c r="AA7" s="172" t="str">
        <f t="shared" si="0"/>
        <v>Monday</v>
      </c>
      <c r="AB7" s="172" t="str">
        <f t="shared" si="0"/>
        <v>Sunday</v>
      </c>
      <c r="AC7" s="172">
        <f t="shared" si="1"/>
        <v>27</v>
      </c>
      <c r="AD7" s="172">
        <f t="shared" ref="AD7:AD20" si="2">_xlfn.DAYS(D8,E7)</f>
        <v>1</v>
      </c>
      <c r="AE7" s="172">
        <f t="shared" ref="AE7:AE20" si="3">-COUNTIF($I$6:$I$18,I7)</f>
        <v>-2</v>
      </c>
      <c r="AF7" s="172">
        <f>_xlfn.DAYS(J7,E7)</f>
        <v>28</v>
      </c>
      <c r="AI7" s="170" t="s">
        <v>106</v>
      </c>
    </row>
    <row r="8" spans="1:37 16369:16384" s="172" customFormat="1" ht="27.95" customHeight="1" x14ac:dyDescent="0.25">
      <c r="A8" s="202">
        <f>A7</f>
        <v>2024</v>
      </c>
      <c r="B8" s="203" t="s">
        <v>25</v>
      </c>
      <c r="C8" s="204" t="s">
        <v>21</v>
      </c>
      <c r="D8" s="205">
        <f>E7+1</f>
        <v>45306</v>
      </c>
      <c r="E8" s="205">
        <f>D8+27</f>
        <v>45333</v>
      </c>
      <c r="F8" s="206"/>
      <c r="G8" s="206"/>
      <c r="H8" s="207" t="s">
        <v>80</v>
      </c>
      <c r="I8" s="208" t="s">
        <v>24</v>
      </c>
      <c r="J8" s="209">
        <f t="shared" ref="J8:J20" si="4">E8</f>
        <v>45333</v>
      </c>
      <c r="K8" s="171"/>
      <c r="AA8" s="172" t="str">
        <f t="shared" si="0"/>
        <v>Monday</v>
      </c>
      <c r="AB8" s="172" t="str">
        <f t="shared" si="0"/>
        <v>Sunday</v>
      </c>
      <c r="AC8" s="172">
        <f t="shared" si="1"/>
        <v>27</v>
      </c>
      <c r="AD8" s="172">
        <f t="shared" si="2"/>
        <v>1</v>
      </c>
      <c r="AE8" s="172">
        <f t="shared" si="3"/>
        <v>-2</v>
      </c>
      <c r="AF8" s="172">
        <f t="shared" ref="AF8:AF20" si="5">_xlfn.DAYS(J8,E8)</f>
        <v>0</v>
      </c>
      <c r="AI8" s="173" t="s">
        <v>107</v>
      </c>
      <c r="AJ8" s="174"/>
      <c r="AK8" s="174"/>
    </row>
    <row r="9" spans="1:37 16369:16384" s="172" customFormat="1" ht="27.95" customHeight="1" x14ac:dyDescent="0.25">
      <c r="A9" s="170">
        <f>A7</f>
        <v>2024</v>
      </c>
      <c r="B9" s="110" t="s">
        <v>30</v>
      </c>
      <c r="C9" s="125" t="s">
        <v>26</v>
      </c>
      <c r="D9" s="141">
        <f t="shared" ref="D9:D20" si="6">E8+1</f>
        <v>45334</v>
      </c>
      <c r="E9" s="141">
        <f t="shared" ref="E9:E20" si="7">D9+27</f>
        <v>45361</v>
      </c>
      <c r="F9" s="193"/>
      <c r="G9" s="193"/>
      <c r="H9" s="130" t="s">
        <v>28</v>
      </c>
      <c r="I9" s="112" t="s">
        <v>29</v>
      </c>
      <c r="J9" s="113">
        <f t="shared" si="4"/>
        <v>45361</v>
      </c>
      <c r="K9" s="171"/>
      <c r="AA9" s="172" t="str">
        <f t="shared" si="0"/>
        <v>Monday</v>
      </c>
      <c r="AB9" s="172" t="str">
        <f t="shared" si="0"/>
        <v>Sunday</v>
      </c>
      <c r="AC9" s="172">
        <f t="shared" si="1"/>
        <v>27</v>
      </c>
      <c r="AD9" s="172">
        <f t="shared" si="2"/>
        <v>1</v>
      </c>
      <c r="AE9" s="172">
        <f t="shared" si="3"/>
        <v>-1</v>
      </c>
      <c r="AF9" s="172">
        <f t="shared" si="5"/>
        <v>0</v>
      </c>
      <c r="AI9" s="173" t="s">
        <v>108</v>
      </c>
      <c r="AJ9" s="174"/>
      <c r="AK9" s="174"/>
    </row>
    <row r="10" spans="1:37 16369:16384" s="172" customFormat="1" ht="27.95" customHeight="1" x14ac:dyDescent="0.25">
      <c r="A10" s="202">
        <f>A7</f>
        <v>2024</v>
      </c>
      <c r="B10" s="203" t="s">
        <v>35</v>
      </c>
      <c r="C10" s="204" t="s">
        <v>31</v>
      </c>
      <c r="D10" s="205">
        <f t="shared" si="6"/>
        <v>45362</v>
      </c>
      <c r="E10" s="205">
        <f t="shared" si="7"/>
        <v>45389</v>
      </c>
      <c r="F10" s="206"/>
      <c r="G10" s="206"/>
      <c r="H10" s="207" t="s">
        <v>33</v>
      </c>
      <c r="I10" s="208" t="s">
        <v>34</v>
      </c>
      <c r="J10" s="209">
        <f t="shared" si="4"/>
        <v>45389</v>
      </c>
      <c r="K10" s="171"/>
      <c r="AA10" s="172" t="str">
        <f t="shared" si="0"/>
        <v>Monday</v>
      </c>
      <c r="AB10" s="172" t="str">
        <f t="shared" si="0"/>
        <v>Sunday</v>
      </c>
      <c r="AC10" s="172">
        <f t="shared" si="1"/>
        <v>27</v>
      </c>
      <c r="AD10" s="172">
        <f t="shared" si="2"/>
        <v>1</v>
      </c>
      <c r="AE10" s="172">
        <f t="shared" si="3"/>
        <v>-1</v>
      </c>
      <c r="AF10" s="172">
        <f t="shared" si="5"/>
        <v>0</v>
      </c>
      <c r="AI10" s="173" t="s">
        <v>109</v>
      </c>
      <c r="AJ10" s="174"/>
      <c r="AK10" s="174"/>
    </row>
    <row r="11" spans="1:37 16369:16384" s="172" customFormat="1" ht="27.95" customHeight="1" x14ac:dyDescent="0.25">
      <c r="A11" s="170">
        <f>A7</f>
        <v>2024</v>
      </c>
      <c r="B11" s="110" t="s">
        <v>40</v>
      </c>
      <c r="C11" s="125" t="s">
        <v>36</v>
      </c>
      <c r="D11" s="141">
        <f t="shared" si="6"/>
        <v>45390</v>
      </c>
      <c r="E11" s="141">
        <f t="shared" si="7"/>
        <v>45417</v>
      </c>
      <c r="F11" s="193"/>
      <c r="G11" s="193"/>
      <c r="H11" s="130" t="s">
        <v>38</v>
      </c>
      <c r="I11" s="112" t="s">
        <v>39</v>
      </c>
      <c r="J11" s="113">
        <f t="shared" si="4"/>
        <v>45417</v>
      </c>
      <c r="K11" s="171"/>
      <c r="AA11" s="172" t="str">
        <f t="shared" si="0"/>
        <v>Monday</v>
      </c>
      <c r="AB11" s="172" t="str">
        <f t="shared" si="0"/>
        <v>Sunday</v>
      </c>
      <c r="AC11" s="172">
        <f t="shared" si="1"/>
        <v>27</v>
      </c>
      <c r="AD11" s="172">
        <f t="shared" si="2"/>
        <v>1</v>
      </c>
      <c r="AE11" s="172">
        <f t="shared" si="3"/>
        <v>-1</v>
      </c>
      <c r="AF11" s="172">
        <f t="shared" si="5"/>
        <v>0</v>
      </c>
      <c r="AI11" s="173"/>
      <c r="AJ11" s="174"/>
      <c r="AK11" s="174"/>
    </row>
    <row r="12" spans="1:37 16369:16384" s="172" customFormat="1" ht="27.95" customHeight="1" x14ac:dyDescent="0.25">
      <c r="A12" s="202">
        <f>A7</f>
        <v>2024</v>
      </c>
      <c r="B12" s="203" t="s">
        <v>45</v>
      </c>
      <c r="C12" s="204" t="s">
        <v>41</v>
      </c>
      <c r="D12" s="205">
        <f t="shared" si="6"/>
        <v>45418</v>
      </c>
      <c r="E12" s="205">
        <f t="shared" si="7"/>
        <v>45445</v>
      </c>
      <c r="F12" s="206"/>
      <c r="G12" s="206"/>
      <c r="H12" s="207" t="s">
        <v>43</v>
      </c>
      <c r="I12" s="208" t="s">
        <v>44</v>
      </c>
      <c r="J12" s="209">
        <f t="shared" si="4"/>
        <v>45445</v>
      </c>
      <c r="K12" s="171"/>
      <c r="AA12" s="172" t="str">
        <f t="shared" si="0"/>
        <v>Monday</v>
      </c>
      <c r="AB12" s="172" t="str">
        <f t="shared" si="0"/>
        <v>Sunday</v>
      </c>
      <c r="AC12" s="172">
        <f t="shared" si="1"/>
        <v>27</v>
      </c>
      <c r="AD12" s="172">
        <f t="shared" si="2"/>
        <v>1</v>
      </c>
      <c r="AE12" s="172">
        <f t="shared" si="3"/>
        <v>-1</v>
      </c>
      <c r="AF12" s="172">
        <f t="shared" si="5"/>
        <v>0</v>
      </c>
      <c r="AI12" s="173"/>
      <c r="AJ12" s="174"/>
      <c r="AK12" s="174"/>
    </row>
    <row r="13" spans="1:37 16369:16384" s="172" customFormat="1" ht="27.95" customHeight="1" x14ac:dyDescent="0.25">
      <c r="A13" s="170">
        <f>A7</f>
        <v>2024</v>
      </c>
      <c r="B13" s="110" t="s">
        <v>50</v>
      </c>
      <c r="C13" s="125" t="s">
        <v>46</v>
      </c>
      <c r="D13" s="141">
        <f t="shared" si="6"/>
        <v>45446</v>
      </c>
      <c r="E13" s="141">
        <f t="shared" si="7"/>
        <v>45473</v>
      </c>
      <c r="F13" s="193"/>
      <c r="G13" s="193"/>
      <c r="H13" s="130" t="s">
        <v>48</v>
      </c>
      <c r="I13" s="112" t="s">
        <v>49</v>
      </c>
      <c r="J13" s="113">
        <f t="shared" si="4"/>
        <v>45473</v>
      </c>
      <c r="K13" s="171"/>
      <c r="AA13" s="172" t="str">
        <f t="shared" si="0"/>
        <v>Monday</v>
      </c>
      <c r="AB13" s="172" t="str">
        <f t="shared" si="0"/>
        <v>Sunday</v>
      </c>
      <c r="AC13" s="172">
        <f t="shared" si="1"/>
        <v>27</v>
      </c>
      <c r="AD13" s="172">
        <f t="shared" si="2"/>
        <v>1</v>
      </c>
      <c r="AE13" s="172">
        <f t="shared" si="3"/>
        <v>-1</v>
      </c>
      <c r="AF13" s="172">
        <f t="shared" si="5"/>
        <v>0</v>
      </c>
      <c r="AI13" s="173"/>
      <c r="AJ13" s="174"/>
      <c r="AK13" s="174"/>
    </row>
    <row r="14" spans="1:37 16369:16384" s="172" customFormat="1" ht="27.95" customHeight="1" x14ac:dyDescent="0.25">
      <c r="A14" s="202">
        <f>A7</f>
        <v>2024</v>
      </c>
      <c r="B14" s="203" t="s">
        <v>55</v>
      </c>
      <c r="C14" s="204" t="s">
        <v>51</v>
      </c>
      <c r="D14" s="205">
        <f t="shared" si="6"/>
        <v>45474</v>
      </c>
      <c r="E14" s="205">
        <f t="shared" si="7"/>
        <v>45501</v>
      </c>
      <c r="F14" s="206"/>
      <c r="G14" s="206"/>
      <c r="H14" s="207" t="s">
        <v>53</v>
      </c>
      <c r="I14" s="208" t="s">
        <v>54</v>
      </c>
      <c r="J14" s="209">
        <f t="shared" si="4"/>
        <v>45501</v>
      </c>
      <c r="K14" s="171"/>
      <c r="AA14" s="172" t="str">
        <f t="shared" si="0"/>
        <v>Monday</v>
      </c>
      <c r="AB14" s="172" t="str">
        <f t="shared" si="0"/>
        <v>Sunday</v>
      </c>
      <c r="AC14" s="172">
        <f t="shared" si="1"/>
        <v>27</v>
      </c>
      <c r="AD14" s="172">
        <f t="shared" si="2"/>
        <v>1</v>
      </c>
      <c r="AE14" s="172">
        <f t="shared" si="3"/>
        <v>-1</v>
      </c>
      <c r="AF14" s="172">
        <f t="shared" si="5"/>
        <v>0</v>
      </c>
      <c r="AI14" s="173"/>
      <c r="AJ14" s="174"/>
      <c r="AK14" s="174"/>
    </row>
    <row r="15" spans="1:37 16369:16384" s="172" customFormat="1" ht="27.95" customHeight="1" x14ac:dyDescent="0.25">
      <c r="A15" s="170">
        <f>A7</f>
        <v>2024</v>
      </c>
      <c r="B15" s="110" t="s">
        <v>57</v>
      </c>
      <c r="C15" s="125" t="s">
        <v>58</v>
      </c>
      <c r="D15" s="141">
        <f t="shared" si="6"/>
        <v>45502</v>
      </c>
      <c r="E15" s="141">
        <f t="shared" si="7"/>
        <v>45529</v>
      </c>
      <c r="F15" s="193"/>
      <c r="G15" s="193"/>
      <c r="H15" s="130" t="s">
        <v>60</v>
      </c>
      <c r="I15" s="112" t="s">
        <v>61</v>
      </c>
      <c r="J15" s="113">
        <f t="shared" si="4"/>
        <v>45529</v>
      </c>
      <c r="K15" s="171"/>
      <c r="AA15" s="172" t="str">
        <f t="shared" si="0"/>
        <v>Monday</v>
      </c>
      <c r="AB15" s="172" t="str">
        <f t="shared" si="0"/>
        <v>Sunday</v>
      </c>
      <c r="AC15" s="172">
        <f t="shared" si="1"/>
        <v>27</v>
      </c>
      <c r="AD15" s="172">
        <f t="shared" si="2"/>
        <v>1</v>
      </c>
      <c r="AE15" s="172">
        <f t="shared" si="3"/>
        <v>-1</v>
      </c>
      <c r="AF15" s="172">
        <f t="shared" si="5"/>
        <v>0</v>
      </c>
      <c r="AI15" s="173"/>
      <c r="AJ15" s="174"/>
      <c r="AK15" s="174"/>
    </row>
    <row r="16" spans="1:37 16369:16384" s="172" customFormat="1" ht="27.95" customHeight="1" x14ac:dyDescent="0.25">
      <c r="A16" s="202">
        <f>A7</f>
        <v>2024</v>
      </c>
      <c r="B16" s="203" t="s">
        <v>62</v>
      </c>
      <c r="C16" s="204" t="s">
        <v>127</v>
      </c>
      <c r="D16" s="205">
        <f t="shared" si="6"/>
        <v>45530</v>
      </c>
      <c r="E16" s="205">
        <f t="shared" si="7"/>
        <v>45557</v>
      </c>
      <c r="F16" s="206"/>
      <c r="G16" s="206"/>
      <c r="H16" s="207" t="s">
        <v>65</v>
      </c>
      <c r="I16" s="208" t="s">
        <v>66</v>
      </c>
      <c r="J16" s="209">
        <f t="shared" si="4"/>
        <v>45557</v>
      </c>
      <c r="S16" s="173"/>
      <c r="T16" s="174"/>
      <c r="U16" s="174"/>
      <c r="AA16" s="172" t="str">
        <f t="shared" si="0"/>
        <v>Monday</v>
      </c>
      <c r="AB16" s="172" t="str">
        <f t="shared" si="0"/>
        <v>Sunday</v>
      </c>
      <c r="AC16" s="172">
        <f t="shared" si="1"/>
        <v>27</v>
      </c>
      <c r="AD16" s="172">
        <f t="shared" si="2"/>
        <v>1</v>
      </c>
      <c r="AE16" s="172">
        <f t="shared" si="3"/>
        <v>-1</v>
      </c>
      <c r="AF16" s="172">
        <f t="shared" si="5"/>
        <v>0</v>
      </c>
      <c r="XEO16" s="191"/>
      <c r="XEP16" s="170"/>
      <c r="XEQ16" s="192"/>
      <c r="XER16" s="193"/>
      <c r="XES16" s="193"/>
      <c r="XET16" s="194"/>
      <c r="XEU16" s="195"/>
      <c r="XEV16" s="196"/>
      <c r="XEW16" s="194"/>
      <c r="XEX16" s="197"/>
      <c r="XEY16" s="194"/>
      <c r="XEZ16" s="197"/>
      <c r="XFA16" s="191"/>
      <c r="XFB16" s="170"/>
      <c r="XFC16" s="192"/>
      <c r="XFD16" s="193"/>
    </row>
    <row r="17" spans="1:37" s="172" customFormat="1" ht="27.95" customHeight="1" x14ac:dyDescent="0.25">
      <c r="A17" s="170">
        <f>A7</f>
        <v>2024</v>
      </c>
      <c r="B17" s="110" t="s">
        <v>67</v>
      </c>
      <c r="C17" s="125" t="s">
        <v>68</v>
      </c>
      <c r="D17" s="141">
        <f t="shared" si="6"/>
        <v>45558</v>
      </c>
      <c r="E17" s="141">
        <f t="shared" si="7"/>
        <v>45585</v>
      </c>
      <c r="F17" s="193"/>
      <c r="G17" s="193"/>
      <c r="H17" s="130" t="s">
        <v>70</v>
      </c>
      <c r="I17" s="112" t="s">
        <v>71</v>
      </c>
      <c r="J17" s="113">
        <f t="shared" si="4"/>
        <v>45585</v>
      </c>
      <c r="K17" s="171"/>
      <c r="AA17" s="172" t="str">
        <f t="shared" si="0"/>
        <v>Monday</v>
      </c>
      <c r="AB17" s="172" t="str">
        <f t="shared" si="0"/>
        <v>Sunday</v>
      </c>
      <c r="AC17" s="172">
        <f t="shared" si="1"/>
        <v>27</v>
      </c>
      <c r="AD17" s="172">
        <f t="shared" si="2"/>
        <v>1</v>
      </c>
      <c r="AE17" s="172">
        <f t="shared" si="3"/>
        <v>-1</v>
      </c>
      <c r="AF17" s="172">
        <f t="shared" si="5"/>
        <v>0</v>
      </c>
      <c r="AI17" s="173"/>
      <c r="AJ17" s="174"/>
      <c r="AK17" s="174"/>
    </row>
    <row r="18" spans="1:37" s="172" customFormat="1" ht="27.95" customHeight="1" x14ac:dyDescent="0.25">
      <c r="A18" s="202">
        <f>A7</f>
        <v>2024</v>
      </c>
      <c r="B18" s="203" t="s">
        <v>72</v>
      </c>
      <c r="C18" s="204" t="s">
        <v>73</v>
      </c>
      <c r="D18" s="205">
        <f t="shared" si="6"/>
        <v>45586</v>
      </c>
      <c r="E18" s="205">
        <f t="shared" si="7"/>
        <v>45613</v>
      </c>
      <c r="F18" s="206"/>
      <c r="G18" s="206"/>
      <c r="H18" s="207" t="s">
        <v>75</v>
      </c>
      <c r="I18" s="208" t="s">
        <v>76</v>
      </c>
      <c r="J18" s="209">
        <f t="shared" si="4"/>
        <v>45613</v>
      </c>
      <c r="K18" s="171"/>
      <c r="AA18" s="172" t="str">
        <f t="shared" si="0"/>
        <v>Monday</v>
      </c>
      <c r="AB18" s="172" t="str">
        <f t="shared" si="0"/>
        <v>Sunday</v>
      </c>
      <c r="AC18" s="172">
        <f t="shared" si="1"/>
        <v>27</v>
      </c>
      <c r="AD18" s="172">
        <f t="shared" si="2"/>
        <v>1</v>
      </c>
      <c r="AE18" s="172">
        <f t="shared" si="3"/>
        <v>-1</v>
      </c>
      <c r="AF18" s="172">
        <f t="shared" si="5"/>
        <v>0</v>
      </c>
      <c r="AI18" s="173"/>
      <c r="AJ18" s="174"/>
      <c r="AK18" s="174"/>
    </row>
    <row r="19" spans="1:37" s="172" customFormat="1" ht="27.95" customHeight="1" x14ac:dyDescent="0.25">
      <c r="A19" s="170">
        <f>A7</f>
        <v>2024</v>
      </c>
      <c r="B19" s="110" t="s">
        <v>15</v>
      </c>
      <c r="C19" s="125" t="s">
        <v>16</v>
      </c>
      <c r="D19" s="141">
        <f t="shared" si="6"/>
        <v>45614</v>
      </c>
      <c r="E19" s="141">
        <f t="shared" si="7"/>
        <v>45641</v>
      </c>
      <c r="F19" s="193"/>
      <c r="G19" s="193"/>
      <c r="H19" s="130" t="s">
        <v>18</v>
      </c>
      <c r="I19" s="112" t="s">
        <v>19</v>
      </c>
      <c r="J19" s="113">
        <f t="shared" si="4"/>
        <v>45641</v>
      </c>
      <c r="K19" s="171"/>
      <c r="AA19" s="172" t="str">
        <f t="shared" si="0"/>
        <v>Monday</v>
      </c>
      <c r="AB19" s="172" t="str">
        <f t="shared" si="0"/>
        <v>Sunday</v>
      </c>
      <c r="AC19" s="172">
        <f t="shared" si="1"/>
        <v>27</v>
      </c>
      <c r="AD19" s="172">
        <f t="shared" si="2"/>
        <v>1</v>
      </c>
      <c r="AE19" s="172">
        <f t="shared" si="3"/>
        <v>-1</v>
      </c>
      <c r="AF19" s="172">
        <f t="shared" si="5"/>
        <v>0</v>
      </c>
      <c r="AI19" s="173"/>
      <c r="AJ19" s="174"/>
      <c r="AK19" s="174"/>
    </row>
    <row r="20" spans="1:37" s="172" customFormat="1" ht="27.95" customHeight="1" x14ac:dyDescent="0.25">
      <c r="A20" s="191">
        <v>2025</v>
      </c>
      <c r="B20" s="110" t="s">
        <v>20</v>
      </c>
      <c r="C20" s="233" t="s">
        <v>132</v>
      </c>
      <c r="D20" s="141">
        <f t="shared" si="6"/>
        <v>45642</v>
      </c>
      <c r="E20" s="141">
        <f t="shared" si="7"/>
        <v>45669</v>
      </c>
      <c r="F20" s="193"/>
      <c r="G20" s="193"/>
      <c r="H20" s="130" t="s">
        <v>80</v>
      </c>
      <c r="I20" s="112" t="s">
        <v>24</v>
      </c>
      <c r="J20" s="113">
        <f t="shared" si="4"/>
        <v>45669</v>
      </c>
      <c r="K20" s="171"/>
      <c r="AA20" s="172" t="str">
        <f t="shared" si="0"/>
        <v>Monday</v>
      </c>
      <c r="AB20" s="172" t="str">
        <f t="shared" si="0"/>
        <v>Sunday</v>
      </c>
      <c r="AC20" s="172">
        <f t="shared" si="1"/>
        <v>27</v>
      </c>
      <c r="AD20" s="172">
        <f t="shared" si="2"/>
        <v>-45669</v>
      </c>
      <c r="AE20" s="172">
        <f t="shared" si="3"/>
        <v>-2</v>
      </c>
      <c r="AF20" s="172">
        <f t="shared" si="5"/>
        <v>0</v>
      </c>
      <c r="AI20" s="173"/>
      <c r="AJ20" s="174"/>
      <c r="AK20" s="174"/>
    </row>
    <row r="21" spans="1:37" x14ac:dyDescent="0.25">
      <c r="J21" s="175">
        <v>45160</v>
      </c>
      <c r="K21" s="171"/>
      <c r="AI21" s="176"/>
      <c r="AJ21" s="177"/>
      <c r="AK21" s="177"/>
    </row>
    <row r="22" spans="1:37" x14ac:dyDescent="0.25">
      <c r="B22" s="178" t="s">
        <v>128</v>
      </c>
      <c r="G22" s="179"/>
      <c r="K22" s="171"/>
      <c r="T22" s="176"/>
      <c r="U22" s="177"/>
      <c r="V22" s="177"/>
    </row>
    <row r="23" spans="1:37" x14ac:dyDescent="0.25">
      <c r="T23" s="176"/>
      <c r="U23" s="177"/>
      <c r="V23" s="177"/>
    </row>
    <row r="24" spans="1:37" ht="24.95" customHeight="1" x14ac:dyDescent="0.25">
      <c r="B24" s="210" t="s">
        <v>93</v>
      </c>
      <c r="C24" s="211"/>
      <c r="D24" s="212" t="s">
        <v>94</v>
      </c>
      <c r="E24" s="213"/>
      <c r="F24" s="213"/>
      <c r="G24" s="213"/>
      <c r="H24" s="213"/>
      <c r="I24" s="211"/>
      <c r="T24" s="176"/>
      <c r="U24" s="177"/>
      <c r="V24" s="177"/>
    </row>
    <row r="25" spans="1:37" ht="24.95" customHeight="1" x14ac:dyDescent="0.25">
      <c r="B25" s="180" t="s">
        <v>7</v>
      </c>
      <c r="C25" s="181"/>
      <c r="D25" s="182" t="s">
        <v>95</v>
      </c>
      <c r="E25" s="183"/>
      <c r="F25" s="183"/>
      <c r="G25" s="183"/>
      <c r="H25" s="183"/>
      <c r="I25" s="181"/>
      <c r="T25" s="176"/>
      <c r="U25" s="177"/>
      <c r="V25" s="177"/>
    </row>
    <row r="26" spans="1:37" ht="24.95" customHeight="1" x14ac:dyDescent="0.25">
      <c r="B26" s="210" t="s">
        <v>96</v>
      </c>
      <c r="C26" s="211"/>
      <c r="D26" s="212" t="s">
        <v>97</v>
      </c>
      <c r="E26" s="213"/>
      <c r="F26" s="213"/>
      <c r="G26" s="213"/>
      <c r="H26" s="213"/>
      <c r="I26" s="211"/>
      <c r="T26" s="176"/>
      <c r="U26" s="177"/>
      <c r="V26" s="177"/>
    </row>
    <row r="27" spans="1:37" ht="24.95" customHeight="1" x14ac:dyDescent="0.25">
      <c r="B27" s="180" t="s">
        <v>10</v>
      </c>
      <c r="C27" s="181"/>
      <c r="D27" s="182" t="s">
        <v>98</v>
      </c>
      <c r="E27" s="183"/>
      <c r="F27" s="183"/>
      <c r="G27" s="183"/>
      <c r="H27" s="183"/>
      <c r="I27" s="181"/>
      <c r="T27" s="176"/>
      <c r="U27" s="177"/>
      <c r="V27" s="177"/>
    </row>
    <row r="28" spans="1:37" ht="24.95" customHeight="1" x14ac:dyDescent="0.25">
      <c r="B28" s="210" t="s">
        <v>11</v>
      </c>
      <c r="C28" s="211"/>
      <c r="D28" s="212" t="s">
        <v>99</v>
      </c>
      <c r="E28" s="213"/>
      <c r="F28" s="213"/>
      <c r="G28" s="213"/>
      <c r="H28" s="213"/>
      <c r="I28" s="211"/>
      <c r="T28" s="176"/>
      <c r="U28" s="177"/>
      <c r="V28" s="177"/>
    </row>
    <row r="29" spans="1:37" ht="24.95" customHeight="1" x14ac:dyDescent="0.25">
      <c r="B29" s="180" t="s">
        <v>12</v>
      </c>
      <c r="C29" s="181"/>
      <c r="D29" s="182" t="s">
        <v>100</v>
      </c>
      <c r="E29" s="183"/>
      <c r="F29" s="183"/>
      <c r="G29" s="183"/>
      <c r="H29" s="183"/>
      <c r="I29" s="181"/>
      <c r="T29" s="176"/>
      <c r="U29" s="177"/>
      <c r="V29" s="177"/>
    </row>
    <row r="30" spans="1:37" ht="24.95" customHeight="1" x14ac:dyDescent="0.25">
      <c r="B30" s="210" t="s">
        <v>13</v>
      </c>
      <c r="C30" s="211"/>
      <c r="D30" s="212" t="s">
        <v>101</v>
      </c>
      <c r="E30" s="213"/>
      <c r="F30" s="213"/>
      <c r="G30" s="213"/>
      <c r="H30" s="213"/>
      <c r="I30" s="211"/>
      <c r="T30" s="176"/>
      <c r="U30" s="177"/>
      <c r="V30" s="177"/>
    </row>
    <row r="31" spans="1:37" ht="24.95" customHeight="1" thickBot="1" x14ac:dyDescent="0.3">
      <c r="B31" s="184" t="s">
        <v>102</v>
      </c>
      <c r="C31" s="185"/>
      <c r="D31" s="186" t="s">
        <v>103</v>
      </c>
      <c r="E31" s="187"/>
      <c r="F31" s="187"/>
      <c r="G31" s="187"/>
      <c r="H31" s="187"/>
      <c r="I31" s="188"/>
      <c r="T31" s="176"/>
      <c r="U31" s="177"/>
      <c r="V31" s="177"/>
    </row>
    <row r="32" spans="1:37" x14ac:dyDescent="0.25">
      <c r="T32" s="189"/>
      <c r="U32" s="177"/>
      <c r="V32" s="177"/>
    </row>
    <row r="33" spans="20:22" x14ac:dyDescent="0.25">
      <c r="T33" s="189"/>
      <c r="U33" s="177"/>
      <c r="V33" s="177"/>
    </row>
    <row r="34" spans="20:22" x14ac:dyDescent="0.25">
      <c r="T34" s="189"/>
      <c r="U34" s="177"/>
      <c r="V34" s="177"/>
    </row>
  </sheetData>
  <autoFilter ref="A5:J22" xr:uid="{7D09735E-3941-499D-A53E-0EE635305CF0}"/>
  <mergeCells count="2">
    <mergeCell ref="A2:J2"/>
    <mergeCell ref="D4:E4"/>
  </mergeCells>
  <phoneticPr fontId="12" type="noConversion"/>
  <conditionalFormatting sqref="O16">
    <cfRule type="cellIs" dxfId="5" priority="1" operator="lessThan">
      <formula>-1.5</formula>
    </cfRule>
  </conditionalFormatting>
  <conditionalFormatting sqref="AE6:AE15 AE17:AE20">
    <cfRule type="cellIs" dxfId="4" priority="2" operator="lessThan">
      <formula>-1.5</formula>
    </cfRule>
  </conditionalFormatting>
  <printOptions horizontalCentered="1"/>
  <pageMargins left="0.45" right="0.3" top="1" bottom="0.75" header="0.3" footer="0.3"/>
  <pageSetup scale="57" fitToHeight="0" orientation="landscape" horizontalDpi="300" verticalDpi="300" r:id="rId1"/>
  <headerFooter>
    <oddFooter>&amp;L2023 08 CAB
&amp;F</oddFooter>
  </headerFooter>
  <colBreaks count="1" manualBreakCount="1">
    <brk id="1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A436E-16C3-4910-862C-72435E5AF2FA}">
  <sheetPr>
    <pageSetUpPr fitToPage="1"/>
  </sheetPr>
  <dimension ref="A2:XFD34"/>
  <sheetViews>
    <sheetView showGridLines="0" zoomScale="80" zoomScaleNormal="80" zoomScaleSheetLayoutView="70" workbookViewId="0">
      <pane ySplit="5" topLeftCell="A6" activePane="bottomLeft" state="frozen"/>
      <selection pane="bottomLeft" activeCell="E12" sqref="E12"/>
    </sheetView>
  </sheetViews>
  <sheetFormatPr defaultColWidth="9.140625" defaultRowHeight="15" x14ac:dyDescent="0.25"/>
  <cols>
    <col min="1" max="3" width="11.7109375" style="167" customWidth="1"/>
    <col min="4" max="4" width="34.7109375" style="167" customWidth="1"/>
    <col min="5" max="5" width="34.140625" style="167" bestFit="1" customWidth="1"/>
    <col min="6" max="7" width="28.7109375" style="167" customWidth="1"/>
    <col min="8" max="10" width="25.7109375" style="167" customWidth="1"/>
    <col min="11" max="11" width="19.42578125" style="167" customWidth="1"/>
    <col min="12" max="26" width="15.7109375" style="167" customWidth="1"/>
    <col min="27" max="16384" width="9.140625" style="167"/>
  </cols>
  <sheetData>
    <row r="2" spans="1:37 16369:16384" ht="30" customHeight="1" x14ac:dyDescent="0.25">
      <c r="A2" s="248" t="s">
        <v>131</v>
      </c>
      <c r="B2" s="248"/>
      <c r="C2" s="248"/>
      <c r="D2" s="248"/>
      <c r="E2" s="248"/>
      <c r="F2" s="248"/>
      <c r="G2" s="248"/>
      <c r="H2" s="248"/>
      <c r="I2" s="248"/>
      <c r="J2" s="248"/>
    </row>
    <row r="4" spans="1:37 16369:16384" x14ac:dyDescent="0.25">
      <c r="B4" s="167" t="s">
        <v>1</v>
      </c>
      <c r="D4" s="259" t="s">
        <v>2</v>
      </c>
      <c r="E4" s="260"/>
      <c r="F4" s="167" t="s">
        <v>3</v>
      </c>
      <c r="I4" s="167" t="s">
        <v>118</v>
      </c>
    </row>
    <row r="5" spans="1:37 16369:16384" s="168" customFormat="1" ht="44.25" customHeight="1" x14ac:dyDescent="0.25">
      <c r="A5" s="214" t="s">
        <v>129</v>
      </c>
      <c r="B5" s="214" t="s">
        <v>6</v>
      </c>
      <c r="C5" s="215" t="s">
        <v>7</v>
      </c>
      <c r="D5" s="216" t="s">
        <v>8</v>
      </c>
      <c r="E5" s="217" t="s">
        <v>9</v>
      </c>
      <c r="F5" s="214" t="s">
        <v>10</v>
      </c>
      <c r="G5" s="214" t="s">
        <v>11</v>
      </c>
      <c r="H5" s="214" t="s">
        <v>12</v>
      </c>
      <c r="I5" s="214" t="s">
        <v>83</v>
      </c>
      <c r="J5" s="214" t="s">
        <v>134</v>
      </c>
      <c r="AA5" s="168" t="s">
        <v>120</v>
      </c>
      <c r="AB5" s="168" t="s">
        <v>116</v>
      </c>
      <c r="AC5" s="168" t="s">
        <v>121</v>
      </c>
      <c r="AD5" s="169" t="s">
        <v>112</v>
      </c>
      <c r="AE5" s="168" t="s">
        <v>113</v>
      </c>
      <c r="AF5" s="168" t="s">
        <v>122</v>
      </c>
    </row>
    <row r="6" spans="1:37 16369:16384" s="172" customFormat="1" ht="27.95" customHeight="1" x14ac:dyDescent="0.25">
      <c r="A6" s="110">
        <v>2024</v>
      </c>
      <c r="B6" s="224" t="s">
        <v>15</v>
      </c>
      <c r="C6" s="125" t="s">
        <v>16</v>
      </c>
      <c r="D6" s="190">
        <f>'2024'!D19</f>
        <v>45614</v>
      </c>
      <c r="E6" s="141">
        <f>'2024'!E19</f>
        <v>45641</v>
      </c>
      <c r="F6" s="193"/>
      <c r="G6" s="193"/>
      <c r="H6" s="196" t="s">
        <v>18</v>
      </c>
      <c r="I6" s="194" t="s">
        <v>19</v>
      </c>
      <c r="J6" s="197">
        <f>E7</f>
        <v>45669</v>
      </c>
      <c r="K6" s="171"/>
      <c r="AA6" s="172" t="str">
        <f t="shared" ref="AA6:AB20" si="0">TEXT(D6,"dddd")</f>
        <v>Monday</v>
      </c>
      <c r="AB6" s="172" t="str">
        <f t="shared" si="0"/>
        <v>Sunday</v>
      </c>
      <c r="AC6" s="172">
        <f t="shared" ref="AC6:AC20" si="1">_xlfn.DAYS(E6,D6)</f>
        <v>27</v>
      </c>
      <c r="AD6" s="172">
        <f>_xlfn.DAYS(D7,E6)</f>
        <v>1</v>
      </c>
      <c r="AE6" s="172">
        <f>-COUNTIF($I$6:$I$20,I6)</f>
        <v>-4</v>
      </c>
      <c r="AF6" s="172">
        <f>_xlfn.DAYS(J6,E6)</f>
        <v>28</v>
      </c>
      <c r="AH6" s="172" t="s">
        <v>125</v>
      </c>
    </row>
    <row r="7" spans="1:37 16369:16384" s="172" customFormat="1" ht="27.95" customHeight="1" x14ac:dyDescent="0.25">
      <c r="A7" s="109">
        <v>2025</v>
      </c>
      <c r="B7" s="224" t="s">
        <v>20</v>
      </c>
      <c r="C7" s="125" t="s">
        <v>16</v>
      </c>
      <c r="D7" s="141">
        <f>E6+1</f>
        <v>45642</v>
      </c>
      <c r="E7" s="141">
        <f>D7+27</f>
        <v>45669</v>
      </c>
      <c r="F7" s="193"/>
      <c r="G7" s="193"/>
      <c r="H7" s="196" t="s">
        <v>80</v>
      </c>
      <c r="I7" s="194" t="s">
        <v>19</v>
      </c>
      <c r="J7" s="197">
        <f>E7</f>
        <v>45669</v>
      </c>
      <c r="K7" s="171"/>
      <c r="AA7" s="172" t="str">
        <f t="shared" si="0"/>
        <v>Monday</v>
      </c>
      <c r="AB7" s="172" t="str">
        <f t="shared" si="0"/>
        <v>Sunday</v>
      </c>
      <c r="AC7" s="172">
        <f t="shared" si="1"/>
        <v>27</v>
      </c>
      <c r="AD7" s="172">
        <f t="shared" ref="AD7:AD20" si="2">_xlfn.DAYS(D8,E7)</f>
        <v>1</v>
      </c>
      <c r="AE7" s="172">
        <f>-COUNTIF($I$6:$I$20,I7)</f>
        <v>-4</v>
      </c>
      <c r="AF7" s="172">
        <f>_xlfn.DAYS(J7,E7)</f>
        <v>0</v>
      </c>
      <c r="AI7" s="170" t="s">
        <v>106</v>
      </c>
    </row>
    <row r="8" spans="1:37 16369:16384" s="172" customFormat="1" ht="27.95" customHeight="1" x14ac:dyDescent="0.25">
      <c r="A8" s="225">
        <f>A7</f>
        <v>2025</v>
      </c>
      <c r="B8" s="226" t="s">
        <v>25</v>
      </c>
      <c r="C8" s="227" t="s">
        <v>21</v>
      </c>
      <c r="D8" s="228">
        <f>E7+1</f>
        <v>45670</v>
      </c>
      <c r="E8" s="228">
        <f>D8+27</f>
        <v>45697</v>
      </c>
      <c r="F8" s="218"/>
      <c r="G8" s="218"/>
      <c r="H8" s="230" t="s">
        <v>80</v>
      </c>
      <c r="I8" s="231" t="s">
        <v>24</v>
      </c>
      <c r="J8" s="232">
        <f t="shared" ref="J8:J20" si="3">E8</f>
        <v>45697</v>
      </c>
      <c r="K8" s="171"/>
      <c r="AA8" s="172" t="str">
        <f t="shared" si="0"/>
        <v>Monday</v>
      </c>
      <c r="AB8" s="172" t="str">
        <f t="shared" si="0"/>
        <v>Sunday</v>
      </c>
      <c r="AC8" s="172">
        <f t="shared" si="1"/>
        <v>27</v>
      </c>
      <c r="AD8" s="172">
        <f t="shared" si="2"/>
        <v>1</v>
      </c>
      <c r="AE8" s="172">
        <f t="shared" ref="AE8:AE20" si="4">-COUNTIF($I$6:$I$20,I8)</f>
        <v>-1</v>
      </c>
      <c r="AF8" s="172">
        <f t="shared" ref="AF8:AF20" si="5">_xlfn.DAYS(J8,E8)</f>
        <v>0</v>
      </c>
      <c r="AI8" s="173" t="s">
        <v>107</v>
      </c>
      <c r="AJ8" s="174"/>
      <c r="AK8" s="174"/>
    </row>
    <row r="9" spans="1:37 16369:16384" s="172" customFormat="1" ht="27.95" customHeight="1" x14ac:dyDescent="0.25">
      <c r="A9" s="110">
        <f>A7</f>
        <v>2025</v>
      </c>
      <c r="B9" s="224" t="s">
        <v>30</v>
      </c>
      <c r="C9" s="125" t="s">
        <v>26</v>
      </c>
      <c r="D9" s="141">
        <f t="shared" ref="D9:D20" si="6">E8+1</f>
        <v>45698</v>
      </c>
      <c r="E9" s="141">
        <f t="shared" ref="E9:E20" si="7">D9+27</f>
        <v>45725</v>
      </c>
      <c r="F9" s="193"/>
      <c r="G9" s="193"/>
      <c r="H9" s="196" t="s">
        <v>28</v>
      </c>
      <c r="I9" s="194" t="s">
        <v>29</v>
      </c>
      <c r="J9" s="197">
        <f t="shared" si="3"/>
        <v>45725</v>
      </c>
      <c r="K9" s="171"/>
      <c r="AA9" s="172" t="str">
        <f t="shared" si="0"/>
        <v>Monday</v>
      </c>
      <c r="AB9" s="172" t="str">
        <f t="shared" si="0"/>
        <v>Sunday</v>
      </c>
      <c r="AC9" s="172">
        <f t="shared" si="1"/>
        <v>27</v>
      </c>
      <c r="AD9" s="172">
        <f t="shared" si="2"/>
        <v>1</v>
      </c>
      <c r="AE9" s="172">
        <f t="shared" si="4"/>
        <v>-1</v>
      </c>
      <c r="AF9" s="172">
        <f t="shared" si="5"/>
        <v>0</v>
      </c>
      <c r="AI9" s="173" t="s">
        <v>108</v>
      </c>
      <c r="AJ9" s="174"/>
      <c r="AK9" s="174"/>
    </row>
    <row r="10" spans="1:37 16369:16384" s="172" customFormat="1" ht="27.95" customHeight="1" x14ac:dyDescent="0.25">
      <c r="A10" s="225">
        <f>A7</f>
        <v>2025</v>
      </c>
      <c r="B10" s="226" t="s">
        <v>35</v>
      </c>
      <c r="C10" s="227" t="s">
        <v>31</v>
      </c>
      <c r="D10" s="228">
        <f t="shared" si="6"/>
        <v>45726</v>
      </c>
      <c r="E10" s="228">
        <f t="shared" si="7"/>
        <v>45753</v>
      </c>
      <c r="F10" s="218"/>
      <c r="G10" s="218"/>
      <c r="H10" s="230" t="s">
        <v>33</v>
      </c>
      <c r="I10" s="231" t="s">
        <v>34</v>
      </c>
      <c r="J10" s="232">
        <f t="shared" si="3"/>
        <v>45753</v>
      </c>
      <c r="K10" s="171"/>
      <c r="AA10" s="172" t="str">
        <f t="shared" si="0"/>
        <v>Monday</v>
      </c>
      <c r="AB10" s="172" t="str">
        <f t="shared" si="0"/>
        <v>Sunday</v>
      </c>
      <c r="AC10" s="172">
        <f t="shared" si="1"/>
        <v>27</v>
      </c>
      <c r="AD10" s="172">
        <f t="shared" si="2"/>
        <v>1</v>
      </c>
      <c r="AE10" s="172">
        <f t="shared" si="4"/>
        <v>-1</v>
      </c>
      <c r="AF10" s="172">
        <f t="shared" si="5"/>
        <v>0</v>
      </c>
      <c r="AI10" s="173" t="s">
        <v>109</v>
      </c>
      <c r="AJ10" s="174"/>
      <c r="AK10" s="174"/>
    </row>
    <row r="11" spans="1:37 16369:16384" s="172" customFormat="1" ht="27.95" customHeight="1" x14ac:dyDescent="0.25">
      <c r="A11" s="110">
        <f>A7</f>
        <v>2025</v>
      </c>
      <c r="B11" s="224" t="s">
        <v>40</v>
      </c>
      <c r="C11" s="125" t="s">
        <v>36</v>
      </c>
      <c r="D11" s="141">
        <f t="shared" si="6"/>
        <v>45754</v>
      </c>
      <c r="E11" s="141">
        <f t="shared" si="7"/>
        <v>45781</v>
      </c>
      <c r="F11" s="193"/>
      <c r="G11" s="193"/>
      <c r="H11" s="196" t="s">
        <v>38</v>
      </c>
      <c r="I11" s="194" t="s">
        <v>39</v>
      </c>
      <c r="J11" s="197">
        <f t="shared" si="3"/>
        <v>45781</v>
      </c>
      <c r="K11" s="171"/>
      <c r="AA11" s="172" t="str">
        <f t="shared" si="0"/>
        <v>Monday</v>
      </c>
      <c r="AB11" s="172" t="str">
        <f t="shared" si="0"/>
        <v>Sunday</v>
      </c>
      <c r="AC11" s="172">
        <f t="shared" si="1"/>
        <v>27</v>
      </c>
      <c r="AD11" s="172">
        <f t="shared" si="2"/>
        <v>1</v>
      </c>
      <c r="AE11" s="172">
        <f t="shared" si="4"/>
        <v>-1</v>
      </c>
      <c r="AF11" s="172">
        <f t="shared" si="5"/>
        <v>0</v>
      </c>
      <c r="AI11" s="173"/>
      <c r="AJ11" s="174"/>
      <c r="AK11" s="174"/>
    </row>
    <row r="12" spans="1:37 16369:16384" s="172" customFormat="1" ht="27.95" customHeight="1" x14ac:dyDescent="0.25">
      <c r="A12" s="225">
        <f>A7</f>
        <v>2025</v>
      </c>
      <c r="B12" s="226" t="s">
        <v>45</v>
      </c>
      <c r="C12" s="229" t="s">
        <v>41</v>
      </c>
      <c r="D12" s="228">
        <f t="shared" si="6"/>
        <v>45782</v>
      </c>
      <c r="E12" s="228">
        <f t="shared" si="7"/>
        <v>45809</v>
      </c>
      <c r="F12" s="218"/>
      <c r="G12" s="218"/>
      <c r="H12" s="218" t="s">
        <v>43</v>
      </c>
      <c r="I12" s="230" t="s">
        <v>44</v>
      </c>
      <c r="J12" s="232">
        <f t="shared" si="3"/>
        <v>45809</v>
      </c>
      <c r="K12" s="171"/>
      <c r="AA12" s="172" t="str">
        <f t="shared" si="0"/>
        <v>Monday</v>
      </c>
      <c r="AB12" s="172" t="str">
        <f t="shared" si="0"/>
        <v>Sunday</v>
      </c>
      <c r="AC12" s="172">
        <f t="shared" si="1"/>
        <v>27</v>
      </c>
      <c r="AD12" s="172">
        <f t="shared" si="2"/>
        <v>1</v>
      </c>
      <c r="AE12" s="172">
        <f t="shared" si="4"/>
        <v>-1</v>
      </c>
      <c r="AF12" s="172">
        <f t="shared" si="5"/>
        <v>0</v>
      </c>
      <c r="AI12" s="173"/>
      <c r="AJ12" s="174"/>
      <c r="AK12" s="174"/>
    </row>
    <row r="13" spans="1:37 16369:16384" s="172" customFormat="1" ht="27.95" customHeight="1" x14ac:dyDescent="0.25">
      <c r="A13" s="110">
        <f>A7</f>
        <v>2025</v>
      </c>
      <c r="B13" s="224" t="s">
        <v>50</v>
      </c>
      <c r="C13" s="125" t="s">
        <v>46</v>
      </c>
      <c r="D13" s="141">
        <f t="shared" si="6"/>
        <v>45810</v>
      </c>
      <c r="E13" s="141">
        <f t="shared" si="7"/>
        <v>45837</v>
      </c>
      <c r="F13" s="193"/>
      <c r="G13" s="193"/>
      <c r="H13" s="196" t="s">
        <v>48</v>
      </c>
      <c r="I13" s="194" t="s">
        <v>49</v>
      </c>
      <c r="J13" s="197">
        <f t="shared" si="3"/>
        <v>45837</v>
      </c>
      <c r="K13" s="171"/>
      <c r="AA13" s="172" t="str">
        <f t="shared" si="0"/>
        <v>Monday</v>
      </c>
      <c r="AB13" s="172" t="str">
        <f t="shared" si="0"/>
        <v>Sunday</v>
      </c>
      <c r="AC13" s="172">
        <f t="shared" si="1"/>
        <v>27</v>
      </c>
      <c r="AD13" s="172">
        <f t="shared" si="2"/>
        <v>1</v>
      </c>
      <c r="AE13" s="172">
        <f t="shared" si="4"/>
        <v>-1</v>
      </c>
      <c r="AF13" s="172">
        <f t="shared" si="5"/>
        <v>0</v>
      </c>
      <c r="AI13" s="173"/>
      <c r="AJ13" s="174"/>
      <c r="AK13" s="174"/>
    </row>
    <row r="14" spans="1:37 16369:16384" s="172" customFormat="1" ht="27.95" customHeight="1" x14ac:dyDescent="0.25">
      <c r="A14" s="225">
        <f>A7</f>
        <v>2025</v>
      </c>
      <c r="B14" s="226" t="s">
        <v>55</v>
      </c>
      <c r="C14" s="229" t="s">
        <v>51</v>
      </c>
      <c r="D14" s="228">
        <f t="shared" si="6"/>
        <v>45838</v>
      </c>
      <c r="E14" s="228">
        <f t="shared" si="7"/>
        <v>45865</v>
      </c>
      <c r="F14" s="218"/>
      <c r="G14" s="218"/>
      <c r="H14" s="218" t="s">
        <v>53</v>
      </c>
      <c r="I14" s="230" t="s">
        <v>54</v>
      </c>
      <c r="J14" s="232">
        <f t="shared" si="3"/>
        <v>45865</v>
      </c>
      <c r="K14" s="171"/>
      <c r="AA14" s="172" t="str">
        <f t="shared" si="0"/>
        <v>Monday</v>
      </c>
      <c r="AB14" s="172" t="str">
        <f t="shared" si="0"/>
        <v>Sunday</v>
      </c>
      <c r="AC14" s="172">
        <f t="shared" si="1"/>
        <v>27</v>
      </c>
      <c r="AD14" s="172">
        <f t="shared" si="2"/>
        <v>1</v>
      </c>
      <c r="AE14" s="172">
        <f t="shared" si="4"/>
        <v>-1</v>
      </c>
      <c r="AF14" s="172">
        <f t="shared" si="5"/>
        <v>0</v>
      </c>
      <c r="AI14" s="173"/>
      <c r="AJ14" s="174"/>
      <c r="AK14" s="174"/>
    </row>
    <row r="15" spans="1:37 16369:16384" s="172" customFormat="1" ht="27.95" customHeight="1" x14ac:dyDescent="0.25">
      <c r="A15" s="110">
        <f>A7</f>
        <v>2025</v>
      </c>
      <c r="B15" s="224" t="s">
        <v>57</v>
      </c>
      <c r="C15" s="125" t="s">
        <v>58</v>
      </c>
      <c r="D15" s="141">
        <f t="shared" si="6"/>
        <v>45866</v>
      </c>
      <c r="E15" s="141">
        <f t="shared" si="7"/>
        <v>45893</v>
      </c>
      <c r="F15" s="193"/>
      <c r="G15" s="193"/>
      <c r="H15" s="196" t="s">
        <v>60</v>
      </c>
      <c r="I15" s="194" t="s">
        <v>61</v>
      </c>
      <c r="J15" s="197">
        <f t="shared" si="3"/>
        <v>45893</v>
      </c>
      <c r="K15" s="171"/>
      <c r="AA15" s="172" t="str">
        <f t="shared" si="0"/>
        <v>Monday</v>
      </c>
      <c r="AB15" s="172" t="str">
        <f t="shared" si="0"/>
        <v>Sunday</v>
      </c>
      <c r="AC15" s="172">
        <f t="shared" si="1"/>
        <v>27</v>
      </c>
      <c r="AD15" s="172">
        <f t="shared" si="2"/>
        <v>1</v>
      </c>
      <c r="AE15" s="172">
        <f t="shared" si="4"/>
        <v>-1</v>
      </c>
      <c r="AF15" s="172">
        <f t="shared" si="5"/>
        <v>0</v>
      </c>
      <c r="AI15" s="173"/>
      <c r="AJ15" s="174"/>
      <c r="AK15" s="174"/>
    </row>
    <row r="16" spans="1:37 16369:16384" s="172" customFormat="1" ht="27.95" customHeight="1" x14ac:dyDescent="0.25">
      <c r="A16" s="225">
        <f>A7</f>
        <v>2025</v>
      </c>
      <c r="B16" s="226" t="s">
        <v>62</v>
      </c>
      <c r="C16" s="229" t="s">
        <v>127</v>
      </c>
      <c r="D16" s="228">
        <f t="shared" si="6"/>
        <v>45894</v>
      </c>
      <c r="E16" s="228">
        <f t="shared" si="7"/>
        <v>45921</v>
      </c>
      <c r="F16" s="218"/>
      <c r="G16" s="218"/>
      <c r="H16" s="218" t="s">
        <v>65</v>
      </c>
      <c r="I16" s="230" t="s">
        <v>66</v>
      </c>
      <c r="J16" s="232">
        <f t="shared" si="3"/>
        <v>45921</v>
      </c>
      <c r="K16" s="171"/>
      <c r="S16" s="173"/>
      <c r="T16" s="174"/>
      <c r="U16" s="174"/>
      <c r="AA16" s="172" t="str">
        <f t="shared" si="0"/>
        <v>Monday</v>
      </c>
      <c r="AB16" s="172" t="str">
        <f t="shared" si="0"/>
        <v>Sunday</v>
      </c>
      <c r="AC16" s="172">
        <f t="shared" si="1"/>
        <v>27</v>
      </c>
      <c r="AD16" s="172">
        <f t="shared" si="2"/>
        <v>1</v>
      </c>
      <c r="AE16" s="172">
        <f t="shared" si="4"/>
        <v>-1</v>
      </c>
      <c r="AF16" s="172">
        <f t="shared" si="5"/>
        <v>0</v>
      </c>
      <c r="XEO16" s="191"/>
      <c r="XEP16" s="170"/>
      <c r="XEQ16" s="192"/>
      <c r="XER16" s="193"/>
      <c r="XES16" s="193"/>
      <c r="XET16" s="194"/>
      <c r="XEU16" s="195"/>
      <c r="XEV16" s="196"/>
      <c r="XEW16" s="194"/>
      <c r="XEX16" s="197"/>
      <c r="XEY16" s="194"/>
      <c r="XEZ16" s="197"/>
      <c r="XFA16" s="191"/>
      <c r="XFB16" s="170"/>
      <c r="XFC16" s="192"/>
      <c r="XFD16" s="193"/>
    </row>
    <row r="17" spans="1:37" s="172" customFormat="1" ht="27.95" customHeight="1" x14ac:dyDescent="0.25">
      <c r="A17" s="110">
        <f>A7</f>
        <v>2025</v>
      </c>
      <c r="B17" s="224" t="s">
        <v>67</v>
      </c>
      <c r="C17" s="125" t="s">
        <v>68</v>
      </c>
      <c r="D17" s="141">
        <f t="shared" si="6"/>
        <v>45922</v>
      </c>
      <c r="E17" s="141">
        <f t="shared" si="7"/>
        <v>45949</v>
      </c>
      <c r="F17" s="193"/>
      <c r="G17" s="193"/>
      <c r="H17" s="196" t="s">
        <v>70</v>
      </c>
      <c r="I17" s="194" t="s">
        <v>71</v>
      </c>
      <c r="J17" s="197">
        <f t="shared" si="3"/>
        <v>45949</v>
      </c>
      <c r="K17" s="171"/>
      <c r="AA17" s="172" t="str">
        <f t="shared" si="0"/>
        <v>Monday</v>
      </c>
      <c r="AB17" s="172" t="str">
        <f t="shared" si="0"/>
        <v>Sunday</v>
      </c>
      <c r="AC17" s="172">
        <f t="shared" si="1"/>
        <v>27</v>
      </c>
      <c r="AD17" s="172">
        <f t="shared" si="2"/>
        <v>1</v>
      </c>
      <c r="AE17" s="172">
        <f t="shared" si="4"/>
        <v>-1</v>
      </c>
      <c r="AF17" s="172">
        <f t="shared" si="5"/>
        <v>0</v>
      </c>
      <c r="AI17" s="173"/>
      <c r="AJ17" s="174"/>
      <c r="AK17" s="174"/>
    </row>
    <row r="18" spans="1:37" s="172" customFormat="1" ht="27.95" customHeight="1" x14ac:dyDescent="0.25">
      <c r="A18" s="225">
        <f>A7</f>
        <v>2025</v>
      </c>
      <c r="B18" s="226" t="s">
        <v>72</v>
      </c>
      <c r="C18" s="229" t="s">
        <v>73</v>
      </c>
      <c r="D18" s="228">
        <f t="shared" si="6"/>
        <v>45950</v>
      </c>
      <c r="E18" s="228">
        <f t="shared" si="7"/>
        <v>45977</v>
      </c>
      <c r="F18" s="218"/>
      <c r="G18" s="218"/>
      <c r="H18" s="218" t="s">
        <v>75</v>
      </c>
      <c r="I18" s="230" t="s">
        <v>76</v>
      </c>
      <c r="J18" s="232">
        <f t="shared" si="3"/>
        <v>45977</v>
      </c>
      <c r="K18" s="171"/>
      <c r="AA18" s="172" t="str">
        <f t="shared" si="0"/>
        <v>Monday</v>
      </c>
      <c r="AB18" s="172" t="str">
        <f t="shared" si="0"/>
        <v>Sunday</v>
      </c>
      <c r="AC18" s="172">
        <f t="shared" si="1"/>
        <v>27</v>
      </c>
      <c r="AD18" s="172">
        <f t="shared" si="2"/>
        <v>1</v>
      </c>
      <c r="AE18" s="172">
        <f t="shared" si="4"/>
        <v>-1</v>
      </c>
      <c r="AF18" s="172">
        <f t="shared" si="5"/>
        <v>0</v>
      </c>
      <c r="AI18" s="173"/>
      <c r="AJ18" s="174"/>
      <c r="AK18" s="174"/>
    </row>
    <row r="19" spans="1:37" s="172" customFormat="1" ht="27.95" customHeight="1" x14ac:dyDescent="0.25">
      <c r="A19" s="110">
        <f>A7</f>
        <v>2025</v>
      </c>
      <c r="B19" s="224" t="s">
        <v>15</v>
      </c>
      <c r="C19" s="125" t="s">
        <v>16</v>
      </c>
      <c r="D19" s="141">
        <f t="shared" si="6"/>
        <v>45978</v>
      </c>
      <c r="E19" s="141">
        <f t="shared" si="7"/>
        <v>46005</v>
      </c>
      <c r="F19" s="193"/>
      <c r="G19" s="193"/>
      <c r="H19" s="196" t="s">
        <v>18</v>
      </c>
      <c r="I19" s="194" t="s">
        <v>19</v>
      </c>
      <c r="J19" s="197">
        <f>E20</f>
        <v>46033</v>
      </c>
      <c r="K19" s="171"/>
      <c r="AA19" s="172" t="str">
        <f t="shared" si="0"/>
        <v>Monday</v>
      </c>
      <c r="AB19" s="172" t="str">
        <f t="shared" si="0"/>
        <v>Sunday</v>
      </c>
      <c r="AC19" s="172">
        <f t="shared" si="1"/>
        <v>27</v>
      </c>
      <c r="AD19" s="172">
        <f t="shared" si="2"/>
        <v>1</v>
      </c>
      <c r="AE19" s="172">
        <f t="shared" si="4"/>
        <v>-4</v>
      </c>
      <c r="AF19" s="172">
        <f t="shared" si="5"/>
        <v>28</v>
      </c>
      <c r="AI19" s="173"/>
      <c r="AJ19" s="174"/>
      <c r="AK19" s="174"/>
    </row>
    <row r="20" spans="1:37" s="172" customFormat="1" ht="27.95" customHeight="1" x14ac:dyDescent="0.25">
      <c r="A20" s="109">
        <v>2026</v>
      </c>
      <c r="B20" s="224" t="s">
        <v>20</v>
      </c>
      <c r="C20" s="110" t="s">
        <v>16</v>
      </c>
      <c r="D20" s="141">
        <f t="shared" si="6"/>
        <v>46006</v>
      </c>
      <c r="E20" s="141">
        <f t="shared" si="7"/>
        <v>46033</v>
      </c>
      <c r="F20" s="193"/>
      <c r="G20" s="193"/>
      <c r="H20" s="193" t="s">
        <v>80</v>
      </c>
      <c r="I20" s="196" t="s">
        <v>19</v>
      </c>
      <c r="J20" s="197">
        <f t="shared" si="3"/>
        <v>46033</v>
      </c>
      <c r="K20" s="171"/>
      <c r="AA20" s="172" t="str">
        <f t="shared" si="0"/>
        <v>Monday</v>
      </c>
      <c r="AB20" s="172" t="str">
        <f t="shared" si="0"/>
        <v>Sunday</v>
      </c>
      <c r="AC20" s="172">
        <f t="shared" si="1"/>
        <v>27</v>
      </c>
      <c r="AD20" s="172">
        <f t="shared" si="2"/>
        <v>-46033</v>
      </c>
      <c r="AE20" s="172">
        <f t="shared" si="4"/>
        <v>-4</v>
      </c>
      <c r="AF20" s="172">
        <f t="shared" si="5"/>
        <v>0</v>
      </c>
      <c r="AI20" s="173"/>
      <c r="AJ20" s="174"/>
      <c r="AK20" s="174"/>
    </row>
    <row r="21" spans="1:37" x14ac:dyDescent="0.25">
      <c r="J21" s="175">
        <v>45505</v>
      </c>
      <c r="K21" s="171"/>
      <c r="AI21" s="176"/>
      <c r="AJ21" s="177"/>
      <c r="AK21" s="177"/>
    </row>
    <row r="22" spans="1:37" x14ac:dyDescent="0.25">
      <c r="B22" s="223" t="s">
        <v>133</v>
      </c>
      <c r="G22" s="179"/>
      <c r="K22" s="171"/>
      <c r="T22" s="176"/>
      <c r="U22" s="177"/>
      <c r="V22" s="177"/>
    </row>
    <row r="23" spans="1:37" x14ac:dyDescent="0.25">
      <c r="T23" s="176"/>
      <c r="U23" s="177"/>
      <c r="V23" s="177"/>
    </row>
    <row r="24" spans="1:37" ht="24.95" customHeight="1" x14ac:dyDescent="0.25">
      <c r="B24" s="219" t="s">
        <v>93</v>
      </c>
      <c r="C24" s="220"/>
      <c r="D24" s="221" t="s">
        <v>94</v>
      </c>
      <c r="E24" s="222"/>
      <c r="F24" s="222"/>
      <c r="G24" s="222"/>
      <c r="H24" s="222"/>
      <c r="I24" s="220"/>
      <c r="T24" s="176"/>
      <c r="U24" s="177"/>
      <c r="V24" s="177"/>
    </row>
    <row r="25" spans="1:37" ht="24.95" customHeight="1" x14ac:dyDescent="0.25">
      <c r="B25" s="180" t="s">
        <v>7</v>
      </c>
      <c r="C25" s="181"/>
      <c r="D25" s="182" t="s">
        <v>95</v>
      </c>
      <c r="E25" s="183"/>
      <c r="F25" s="183"/>
      <c r="G25" s="183"/>
      <c r="H25" s="183"/>
      <c r="I25" s="181"/>
      <c r="T25" s="176"/>
      <c r="U25" s="177"/>
      <c r="V25" s="177"/>
    </row>
    <row r="26" spans="1:37" ht="24.95" customHeight="1" x14ac:dyDescent="0.25">
      <c r="B26" s="219" t="s">
        <v>96</v>
      </c>
      <c r="C26" s="220"/>
      <c r="D26" s="221" t="s">
        <v>97</v>
      </c>
      <c r="E26" s="222"/>
      <c r="F26" s="222"/>
      <c r="G26" s="222"/>
      <c r="H26" s="222"/>
      <c r="I26" s="220"/>
      <c r="T26" s="176"/>
      <c r="U26" s="177"/>
      <c r="V26" s="177"/>
    </row>
    <row r="27" spans="1:37" ht="24.95" customHeight="1" x14ac:dyDescent="0.25">
      <c r="B27" s="180" t="s">
        <v>10</v>
      </c>
      <c r="C27" s="181"/>
      <c r="D27" s="182" t="s">
        <v>98</v>
      </c>
      <c r="E27" s="183"/>
      <c r="F27" s="183"/>
      <c r="G27" s="183"/>
      <c r="H27" s="183"/>
      <c r="I27" s="181"/>
      <c r="T27" s="176"/>
      <c r="U27" s="177"/>
      <c r="V27" s="177"/>
    </row>
    <row r="28" spans="1:37" ht="24.95" customHeight="1" x14ac:dyDescent="0.25">
      <c r="B28" s="219" t="s">
        <v>11</v>
      </c>
      <c r="C28" s="220"/>
      <c r="D28" s="221" t="s">
        <v>99</v>
      </c>
      <c r="E28" s="222"/>
      <c r="F28" s="222"/>
      <c r="G28" s="222"/>
      <c r="H28" s="222"/>
      <c r="I28" s="220"/>
      <c r="T28" s="176"/>
      <c r="U28" s="177"/>
      <c r="V28" s="177"/>
    </row>
    <row r="29" spans="1:37" ht="24.95" customHeight="1" x14ac:dyDescent="0.25">
      <c r="B29" s="180" t="s">
        <v>12</v>
      </c>
      <c r="C29" s="181"/>
      <c r="D29" s="182" t="s">
        <v>100</v>
      </c>
      <c r="E29" s="183"/>
      <c r="F29" s="183"/>
      <c r="G29" s="183"/>
      <c r="H29" s="183"/>
      <c r="I29" s="181"/>
      <c r="T29" s="176"/>
      <c r="U29" s="177"/>
      <c r="V29" s="177"/>
    </row>
    <row r="30" spans="1:37" ht="24.95" customHeight="1" x14ac:dyDescent="0.25">
      <c r="B30" s="219" t="s">
        <v>13</v>
      </c>
      <c r="C30" s="220"/>
      <c r="D30" s="221" t="s">
        <v>101</v>
      </c>
      <c r="E30" s="222"/>
      <c r="F30" s="222"/>
      <c r="G30" s="222"/>
      <c r="H30" s="222"/>
      <c r="I30" s="220"/>
      <c r="T30" s="176"/>
      <c r="U30" s="177"/>
      <c r="V30" s="177"/>
    </row>
    <row r="31" spans="1:37" ht="24.95" customHeight="1" thickBot="1" x14ac:dyDescent="0.3">
      <c r="B31" s="184" t="s">
        <v>102</v>
      </c>
      <c r="C31" s="185"/>
      <c r="D31" s="186" t="s">
        <v>103</v>
      </c>
      <c r="E31" s="187"/>
      <c r="F31" s="187"/>
      <c r="G31" s="187"/>
      <c r="H31" s="187"/>
      <c r="I31" s="188"/>
      <c r="T31" s="176"/>
      <c r="U31" s="177"/>
      <c r="V31" s="177"/>
    </row>
    <row r="32" spans="1:37" x14ac:dyDescent="0.25">
      <c r="T32" s="189"/>
      <c r="U32" s="177"/>
      <c r="V32" s="177"/>
    </row>
    <row r="33" spans="20:22" x14ac:dyDescent="0.25">
      <c r="T33" s="189"/>
      <c r="U33" s="177"/>
      <c r="V33" s="177"/>
    </row>
    <row r="34" spans="20:22" x14ac:dyDescent="0.25">
      <c r="T34" s="189"/>
      <c r="U34" s="177"/>
      <c r="V34" s="177"/>
    </row>
  </sheetData>
  <sheetProtection selectLockedCells="1" selectUnlockedCells="1"/>
  <autoFilter ref="A5:J22" xr:uid="{7D09735E-3941-499D-A53E-0EE635305CF0}"/>
  <mergeCells count="2">
    <mergeCell ref="A2:J2"/>
    <mergeCell ref="D4:E4"/>
  </mergeCells>
  <conditionalFormatting sqref="O16">
    <cfRule type="cellIs" dxfId="3" priority="1" operator="lessThan">
      <formula>-1.5</formula>
    </cfRule>
  </conditionalFormatting>
  <conditionalFormatting sqref="AE6:AE20">
    <cfRule type="cellIs" dxfId="2" priority="2" operator="lessThan">
      <formula>-1.5</formula>
    </cfRule>
  </conditionalFormatting>
  <printOptions horizontalCentered="1"/>
  <pageMargins left="0.45" right="0.3" top="1" bottom="0.75" header="0.3" footer="0.3"/>
  <pageSetup scale="57" fitToHeight="0" orientation="landscape" horizontalDpi="300" verticalDpi="300" r:id="rId1"/>
  <headerFooter>
    <oddFooter>&amp;L2023 08 CAB
&amp;F</oddFooter>
  </headerFooter>
  <colBreaks count="1" manualBreakCount="1">
    <brk id="1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2FB93-6E34-4206-9023-0C62AA9E9F8E}">
  <sheetPr>
    <tabColor rgb="FFFFFF00"/>
    <pageSetUpPr fitToPage="1"/>
  </sheetPr>
  <dimension ref="A2:XFD34"/>
  <sheetViews>
    <sheetView showGridLines="0" tabSelected="1" zoomScale="80" zoomScaleNormal="80" zoomScaleSheetLayoutView="70" workbookViewId="0">
      <pane ySplit="5" topLeftCell="A6" activePane="bottomLeft" state="frozen"/>
      <selection pane="bottomLeft" activeCell="L16" sqref="L16"/>
    </sheetView>
  </sheetViews>
  <sheetFormatPr defaultColWidth="9.140625" defaultRowHeight="15" x14ac:dyDescent="0.25"/>
  <cols>
    <col min="1" max="3" width="11.7109375" style="167" customWidth="1"/>
    <col min="4" max="4" width="34.7109375" style="167" customWidth="1"/>
    <col min="5" max="5" width="34.140625" style="167" bestFit="1" customWidth="1"/>
    <col min="6" max="7" width="28.7109375" style="167" customWidth="1"/>
    <col min="8" max="10" width="25.7109375" style="167" customWidth="1"/>
    <col min="11" max="11" width="19.42578125" style="167" customWidth="1"/>
    <col min="12" max="26" width="15.7109375" style="167" customWidth="1"/>
    <col min="27" max="16384" width="9.140625" style="167"/>
  </cols>
  <sheetData>
    <row r="2" spans="1:37 16369:16384" ht="30" customHeight="1" x14ac:dyDescent="0.25">
      <c r="A2" s="248" t="s">
        <v>135</v>
      </c>
      <c r="B2" s="248"/>
      <c r="C2" s="248"/>
      <c r="D2" s="248"/>
      <c r="E2" s="248"/>
      <c r="F2" s="248"/>
      <c r="G2" s="248"/>
      <c r="H2" s="248"/>
      <c r="I2" s="248"/>
      <c r="J2" s="248"/>
    </row>
    <row r="4" spans="1:37 16369:16384" x14ac:dyDescent="0.25">
      <c r="B4" s="167" t="s">
        <v>1</v>
      </c>
      <c r="D4" s="249" t="s">
        <v>2</v>
      </c>
      <c r="E4" s="250"/>
      <c r="F4" s="167" t="s">
        <v>3</v>
      </c>
      <c r="I4" s="167" t="s">
        <v>118</v>
      </c>
    </row>
    <row r="5" spans="1:37 16369:16384" s="168" customFormat="1" ht="44.25" customHeight="1" x14ac:dyDescent="0.25">
      <c r="A5" s="235" t="s">
        <v>129</v>
      </c>
      <c r="B5" s="235" t="s">
        <v>6</v>
      </c>
      <c r="C5" s="236" t="s">
        <v>7</v>
      </c>
      <c r="D5" s="237" t="s">
        <v>8</v>
      </c>
      <c r="E5" s="234" t="s">
        <v>9</v>
      </c>
      <c r="F5" s="235" t="s">
        <v>10</v>
      </c>
      <c r="G5" s="235" t="s">
        <v>11</v>
      </c>
      <c r="H5" s="235" t="s">
        <v>12</v>
      </c>
      <c r="I5" s="235" t="s">
        <v>83</v>
      </c>
      <c r="J5" s="235" t="s">
        <v>134</v>
      </c>
      <c r="AA5" s="168" t="s">
        <v>120</v>
      </c>
      <c r="AB5" s="168" t="s">
        <v>116</v>
      </c>
      <c r="AC5" s="168" t="s">
        <v>121</v>
      </c>
      <c r="AD5" s="169" t="s">
        <v>112</v>
      </c>
      <c r="AE5" s="168" t="s">
        <v>113</v>
      </c>
      <c r="AF5" s="168" t="s">
        <v>122</v>
      </c>
    </row>
    <row r="6" spans="1:37 16369:16384" s="172" customFormat="1" ht="27.95" customHeight="1" x14ac:dyDescent="0.25">
      <c r="A6" s="110">
        <v>2025</v>
      </c>
      <c r="B6" s="224" t="s">
        <v>15</v>
      </c>
      <c r="C6" s="125" t="s">
        <v>16</v>
      </c>
      <c r="D6" s="190">
        <f>'2025'!D19</f>
        <v>45978</v>
      </c>
      <c r="E6" s="141">
        <f>'2025'!E19</f>
        <v>46005</v>
      </c>
      <c r="F6" s="193">
        <v>46006</v>
      </c>
      <c r="G6" s="193">
        <v>46007</v>
      </c>
      <c r="H6" s="196" t="s">
        <v>18</v>
      </c>
      <c r="I6" s="194" t="s">
        <v>19</v>
      </c>
      <c r="J6" s="197">
        <f>E7</f>
        <v>46033</v>
      </c>
      <c r="K6" s="171"/>
      <c r="AA6" s="172" t="str">
        <f t="shared" ref="AA6:AB20" si="0">TEXT(D6,"dddd")</f>
        <v>Monday</v>
      </c>
      <c r="AB6" s="172" t="str">
        <f t="shared" si="0"/>
        <v>Sunday</v>
      </c>
      <c r="AC6" s="172">
        <f t="shared" ref="AC6:AC20" si="1">_xlfn.DAYS(E6,D6)</f>
        <v>27</v>
      </c>
      <c r="AD6" s="172">
        <f>_xlfn.DAYS(D7,E6)</f>
        <v>1</v>
      </c>
      <c r="AE6" s="172">
        <f>-COUNTIF($I$6:$I$20,I6)</f>
        <v>-4</v>
      </c>
      <c r="AF6" s="172">
        <f>_xlfn.DAYS(J6,E6)</f>
        <v>28</v>
      </c>
      <c r="AH6" s="172" t="s">
        <v>125</v>
      </c>
    </row>
    <row r="7" spans="1:37 16369:16384" s="172" customFormat="1" ht="27.95" customHeight="1" x14ac:dyDescent="0.25">
      <c r="A7" s="109">
        <v>2026</v>
      </c>
      <c r="B7" s="224" t="s">
        <v>20</v>
      </c>
      <c r="C7" s="125" t="s">
        <v>16</v>
      </c>
      <c r="D7" s="141">
        <f>E6+1</f>
        <v>46006</v>
      </c>
      <c r="E7" s="141">
        <f>D7+27</f>
        <v>46033</v>
      </c>
      <c r="F7" s="193">
        <v>46034</v>
      </c>
      <c r="G7" s="193">
        <v>46035</v>
      </c>
      <c r="H7" s="196" t="s">
        <v>18</v>
      </c>
      <c r="I7" s="194" t="s">
        <v>19</v>
      </c>
      <c r="J7" s="197">
        <f>E7</f>
        <v>46033</v>
      </c>
      <c r="K7" s="171"/>
      <c r="AA7" s="172" t="str">
        <f t="shared" si="0"/>
        <v>Monday</v>
      </c>
      <c r="AB7" s="172" t="str">
        <f t="shared" si="0"/>
        <v>Sunday</v>
      </c>
      <c r="AC7" s="172">
        <f t="shared" si="1"/>
        <v>27</v>
      </c>
      <c r="AD7" s="172">
        <f t="shared" ref="AD7:AD20" si="2">_xlfn.DAYS(D8,E7)</f>
        <v>1</v>
      </c>
      <c r="AE7" s="172">
        <f>-COUNTIF($I$6:$I$20,I7)</f>
        <v>-4</v>
      </c>
      <c r="AF7" s="172">
        <f>_xlfn.DAYS(J7,E7)</f>
        <v>0</v>
      </c>
      <c r="AI7" s="170" t="s">
        <v>106</v>
      </c>
    </row>
    <row r="8" spans="1:37 16369:16384" s="172" customFormat="1" ht="27.95" customHeight="1" x14ac:dyDescent="0.25">
      <c r="A8" s="238">
        <f>A7</f>
        <v>2026</v>
      </c>
      <c r="B8" s="238" t="s">
        <v>25</v>
      </c>
      <c r="C8" s="238" t="s">
        <v>21</v>
      </c>
      <c r="D8" s="239">
        <f>E7+1</f>
        <v>46034</v>
      </c>
      <c r="E8" s="239">
        <f>D8+27</f>
        <v>46061</v>
      </c>
      <c r="F8" s="240">
        <v>46062</v>
      </c>
      <c r="G8" s="240">
        <v>46063</v>
      </c>
      <c r="H8" s="241" t="s">
        <v>136</v>
      </c>
      <c r="I8" s="238" t="s">
        <v>24</v>
      </c>
      <c r="J8" s="242">
        <f t="shared" ref="J8:J20" si="3">E8</f>
        <v>46061</v>
      </c>
      <c r="K8" s="171"/>
      <c r="AA8" s="172" t="str">
        <f t="shared" si="0"/>
        <v>Monday</v>
      </c>
      <c r="AB8" s="172" t="str">
        <f t="shared" si="0"/>
        <v>Sunday</v>
      </c>
      <c r="AC8" s="172">
        <f t="shared" si="1"/>
        <v>27</v>
      </c>
      <c r="AD8" s="172">
        <f t="shared" si="2"/>
        <v>1</v>
      </c>
      <c r="AE8" s="172">
        <f t="shared" ref="AE8:AE20" si="4">-COUNTIF($I$6:$I$20,I8)</f>
        <v>-1</v>
      </c>
      <c r="AF8" s="172">
        <f t="shared" ref="AF8:AF20" si="5">_xlfn.DAYS(J8,E8)</f>
        <v>0</v>
      </c>
      <c r="AI8" s="173" t="s">
        <v>107</v>
      </c>
      <c r="AJ8" s="174"/>
      <c r="AK8" s="174"/>
    </row>
    <row r="9" spans="1:37 16369:16384" s="172" customFormat="1" ht="27.95" customHeight="1" x14ac:dyDescent="0.25">
      <c r="A9" s="110">
        <f>A7</f>
        <v>2026</v>
      </c>
      <c r="B9" s="224" t="s">
        <v>30</v>
      </c>
      <c r="C9" s="125" t="s">
        <v>26</v>
      </c>
      <c r="D9" s="141">
        <f t="shared" ref="D9:D20" si="6">E8+1</f>
        <v>46062</v>
      </c>
      <c r="E9" s="141">
        <f t="shared" ref="E9:E20" si="7">D9+27</f>
        <v>46089</v>
      </c>
      <c r="F9" s="193">
        <v>46090</v>
      </c>
      <c r="G9" s="193">
        <v>46091</v>
      </c>
      <c r="H9" s="196" t="s">
        <v>137</v>
      </c>
      <c r="I9" s="194" t="s">
        <v>29</v>
      </c>
      <c r="J9" s="197">
        <f t="shared" si="3"/>
        <v>46089</v>
      </c>
      <c r="K9" s="171"/>
      <c r="AA9" s="172" t="str">
        <f t="shared" si="0"/>
        <v>Monday</v>
      </c>
      <c r="AB9" s="172" t="str">
        <f t="shared" si="0"/>
        <v>Sunday</v>
      </c>
      <c r="AC9" s="172">
        <f t="shared" si="1"/>
        <v>27</v>
      </c>
      <c r="AD9" s="172">
        <f t="shared" si="2"/>
        <v>1</v>
      </c>
      <c r="AE9" s="172">
        <f t="shared" si="4"/>
        <v>-1</v>
      </c>
      <c r="AF9" s="172">
        <f t="shared" si="5"/>
        <v>0</v>
      </c>
      <c r="AI9" s="173" t="s">
        <v>108</v>
      </c>
      <c r="AJ9" s="174"/>
      <c r="AK9" s="174"/>
    </row>
    <row r="10" spans="1:37 16369:16384" s="172" customFormat="1" ht="27.95" customHeight="1" x14ac:dyDescent="0.25">
      <c r="A10" s="238">
        <f>A7</f>
        <v>2026</v>
      </c>
      <c r="B10" s="238" t="s">
        <v>35</v>
      </c>
      <c r="C10" s="238" t="s">
        <v>31</v>
      </c>
      <c r="D10" s="239">
        <f t="shared" si="6"/>
        <v>46090</v>
      </c>
      <c r="E10" s="239">
        <f t="shared" si="7"/>
        <v>46117</v>
      </c>
      <c r="F10" s="240">
        <v>46118</v>
      </c>
      <c r="G10" s="240">
        <v>46119</v>
      </c>
      <c r="H10" s="241" t="s">
        <v>138</v>
      </c>
      <c r="I10" s="238" t="s">
        <v>34</v>
      </c>
      <c r="J10" s="242">
        <f t="shared" si="3"/>
        <v>46117</v>
      </c>
      <c r="K10" s="171"/>
      <c r="AA10" s="172" t="str">
        <f t="shared" si="0"/>
        <v>Monday</v>
      </c>
      <c r="AB10" s="172" t="str">
        <f t="shared" si="0"/>
        <v>Sunday</v>
      </c>
      <c r="AC10" s="172">
        <f t="shared" si="1"/>
        <v>27</v>
      </c>
      <c r="AD10" s="172">
        <f t="shared" si="2"/>
        <v>1</v>
      </c>
      <c r="AE10" s="172">
        <f t="shared" si="4"/>
        <v>-1</v>
      </c>
      <c r="AF10" s="172">
        <f t="shared" si="5"/>
        <v>0</v>
      </c>
      <c r="AI10" s="173" t="s">
        <v>109</v>
      </c>
      <c r="AJ10" s="174"/>
      <c r="AK10" s="174"/>
    </row>
    <row r="11" spans="1:37 16369:16384" s="172" customFormat="1" ht="27.95" customHeight="1" x14ac:dyDescent="0.25">
      <c r="A11" s="110">
        <f>A7</f>
        <v>2026</v>
      </c>
      <c r="B11" s="224" t="s">
        <v>40</v>
      </c>
      <c r="C11" s="125" t="s">
        <v>36</v>
      </c>
      <c r="D11" s="141">
        <f t="shared" si="6"/>
        <v>46118</v>
      </c>
      <c r="E11" s="141">
        <f t="shared" si="7"/>
        <v>46145</v>
      </c>
      <c r="F11" s="193">
        <v>46146</v>
      </c>
      <c r="G11" s="193">
        <v>46147</v>
      </c>
      <c r="H11" s="196" t="s">
        <v>139</v>
      </c>
      <c r="I11" s="194" t="s">
        <v>39</v>
      </c>
      <c r="J11" s="197">
        <f t="shared" si="3"/>
        <v>46145</v>
      </c>
      <c r="K11" s="171"/>
      <c r="AA11" s="172" t="str">
        <f t="shared" si="0"/>
        <v>Monday</v>
      </c>
      <c r="AB11" s="172" t="str">
        <f t="shared" si="0"/>
        <v>Sunday</v>
      </c>
      <c r="AC11" s="172">
        <f t="shared" si="1"/>
        <v>27</v>
      </c>
      <c r="AD11" s="172">
        <f t="shared" si="2"/>
        <v>1</v>
      </c>
      <c r="AE11" s="172">
        <f t="shared" si="4"/>
        <v>-1</v>
      </c>
      <c r="AF11" s="172">
        <f t="shared" si="5"/>
        <v>0</v>
      </c>
      <c r="AI11" s="173"/>
      <c r="AJ11" s="174"/>
      <c r="AK11" s="174"/>
    </row>
    <row r="12" spans="1:37 16369:16384" s="172" customFormat="1" ht="27.95" customHeight="1" x14ac:dyDescent="0.25">
      <c r="A12" s="238">
        <f>A7</f>
        <v>2026</v>
      </c>
      <c r="B12" s="238" t="s">
        <v>45</v>
      </c>
      <c r="C12" s="238" t="s">
        <v>41</v>
      </c>
      <c r="D12" s="239">
        <f t="shared" si="6"/>
        <v>46146</v>
      </c>
      <c r="E12" s="239">
        <f t="shared" si="7"/>
        <v>46173</v>
      </c>
      <c r="F12" s="240">
        <v>46174</v>
      </c>
      <c r="G12" s="240">
        <v>46175</v>
      </c>
      <c r="H12" s="241" t="s">
        <v>140</v>
      </c>
      <c r="I12" s="238" t="s">
        <v>44</v>
      </c>
      <c r="J12" s="242">
        <f t="shared" si="3"/>
        <v>46173</v>
      </c>
      <c r="K12" s="171"/>
      <c r="AA12" s="172" t="str">
        <f t="shared" si="0"/>
        <v>Monday</v>
      </c>
      <c r="AB12" s="172" t="str">
        <f t="shared" si="0"/>
        <v>Sunday</v>
      </c>
      <c r="AC12" s="172">
        <f t="shared" si="1"/>
        <v>27</v>
      </c>
      <c r="AD12" s="172">
        <f t="shared" si="2"/>
        <v>1</v>
      </c>
      <c r="AE12" s="172">
        <f t="shared" si="4"/>
        <v>-1</v>
      </c>
      <c r="AF12" s="172">
        <f t="shared" si="5"/>
        <v>0</v>
      </c>
      <c r="AI12" s="173"/>
      <c r="AJ12" s="174"/>
      <c r="AK12" s="174"/>
    </row>
    <row r="13" spans="1:37 16369:16384" s="172" customFormat="1" ht="27.95" customHeight="1" x14ac:dyDescent="0.25">
      <c r="A13" s="110">
        <f>A7</f>
        <v>2026</v>
      </c>
      <c r="B13" s="224" t="s">
        <v>50</v>
      </c>
      <c r="C13" s="125" t="s">
        <v>46</v>
      </c>
      <c r="D13" s="141">
        <f t="shared" si="6"/>
        <v>46174</v>
      </c>
      <c r="E13" s="141">
        <f t="shared" si="7"/>
        <v>46201</v>
      </c>
      <c r="F13" s="193">
        <v>46202</v>
      </c>
      <c r="G13" s="193">
        <v>46203</v>
      </c>
      <c r="H13" s="196" t="s">
        <v>141</v>
      </c>
      <c r="I13" s="194" t="s">
        <v>49</v>
      </c>
      <c r="J13" s="197">
        <f t="shared" si="3"/>
        <v>46201</v>
      </c>
      <c r="K13" s="171"/>
      <c r="AA13" s="172" t="str">
        <f t="shared" si="0"/>
        <v>Monday</v>
      </c>
      <c r="AB13" s="172" t="str">
        <f t="shared" si="0"/>
        <v>Sunday</v>
      </c>
      <c r="AC13" s="172">
        <f t="shared" si="1"/>
        <v>27</v>
      </c>
      <c r="AD13" s="172">
        <f t="shared" si="2"/>
        <v>1</v>
      </c>
      <c r="AE13" s="172">
        <f t="shared" si="4"/>
        <v>-1</v>
      </c>
      <c r="AF13" s="172">
        <f t="shared" si="5"/>
        <v>0</v>
      </c>
      <c r="AI13" s="173"/>
      <c r="AJ13" s="174"/>
      <c r="AK13" s="174"/>
    </row>
    <row r="14" spans="1:37 16369:16384" s="172" customFormat="1" ht="27.95" customHeight="1" x14ac:dyDescent="0.25">
      <c r="A14" s="238">
        <f>A7</f>
        <v>2026</v>
      </c>
      <c r="B14" s="238" t="s">
        <v>55</v>
      </c>
      <c r="C14" s="238" t="s">
        <v>51</v>
      </c>
      <c r="D14" s="239">
        <f t="shared" si="6"/>
        <v>46202</v>
      </c>
      <c r="E14" s="239">
        <f t="shared" si="7"/>
        <v>46229</v>
      </c>
      <c r="F14" s="240">
        <v>46230</v>
      </c>
      <c r="G14" s="240">
        <v>46231</v>
      </c>
      <c r="H14" s="241" t="s">
        <v>142</v>
      </c>
      <c r="I14" s="238" t="s">
        <v>54</v>
      </c>
      <c r="J14" s="242">
        <f t="shared" si="3"/>
        <v>46229</v>
      </c>
      <c r="K14" s="171"/>
      <c r="AA14" s="172" t="str">
        <f t="shared" si="0"/>
        <v>Monday</v>
      </c>
      <c r="AB14" s="172" t="str">
        <f t="shared" si="0"/>
        <v>Sunday</v>
      </c>
      <c r="AC14" s="172">
        <f t="shared" si="1"/>
        <v>27</v>
      </c>
      <c r="AD14" s="172">
        <f t="shared" si="2"/>
        <v>1</v>
      </c>
      <c r="AE14" s="172">
        <f t="shared" si="4"/>
        <v>-1</v>
      </c>
      <c r="AF14" s="172">
        <f t="shared" si="5"/>
        <v>0</v>
      </c>
      <c r="AI14" s="173"/>
      <c r="AJ14" s="174"/>
      <c r="AK14" s="174"/>
    </row>
    <row r="15" spans="1:37 16369:16384" s="172" customFormat="1" ht="27.95" customHeight="1" x14ac:dyDescent="0.25">
      <c r="A15" s="110">
        <f>A7</f>
        <v>2026</v>
      </c>
      <c r="B15" s="224" t="s">
        <v>57</v>
      </c>
      <c r="C15" s="125" t="s">
        <v>58</v>
      </c>
      <c r="D15" s="141">
        <f t="shared" si="6"/>
        <v>46230</v>
      </c>
      <c r="E15" s="141">
        <f t="shared" si="7"/>
        <v>46257</v>
      </c>
      <c r="F15" s="193">
        <v>46258</v>
      </c>
      <c r="G15" s="193">
        <v>46259</v>
      </c>
      <c r="H15" s="196" t="s">
        <v>143</v>
      </c>
      <c r="I15" s="194" t="s">
        <v>61</v>
      </c>
      <c r="J15" s="197">
        <f t="shared" si="3"/>
        <v>46257</v>
      </c>
      <c r="K15" s="171"/>
      <c r="AA15" s="172" t="str">
        <f t="shared" si="0"/>
        <v>Monday</v>
      </c>
      <c r="AB15" s="172" t="str">
        <f t="shared" si="0"/>
        <v>Sunday</v>
      </c>
      <c r="AC15" s="172">
        <f t="shared" si="1"/>
        <v>27</v>
      </c>
      <c r="AD15" s="172">
        <f t="shared" si="2"/>
        <v>1</v>
      </c>
      <c r="AE15" s="172">
        <f t="shared" si="4"/>
        <v>-1</v>
      </c>
      <c r="AF15" s="172">
        <f t="shared" si="5"/>
        <v>0</v>
      </c>
      <c r="AI15" s="173"/>
      <c r="AJ15" s="174"/>
      <c r="AK15" s="174"/>
    </row>
    <row r="16" spans="1:37 16369:16384" s="172" customFormat="1" ht="27.95" customHeight="1" x14ac:dyDescent="0.25">
      <c r="A16" s="238">
        <f>A7</f>
        <v>2026</v>
      </c>
      <c r="B16" s="238" t="s">
        <v>62</v>
      </c>
      <c r="C16" s="238" t="s">
        <v>127</v>
      </c>
      <c r="D16" s="239">
        <f t="shared" si="6"/>
        <v>46258</v>
      </c>
      <c r="E16" s="239">
        <f t="shared" si="7"/>
        <v>46285</v>
      </c>
      <c r="F16" s="240">
        <v>46286</v>
      </c>
      <c r="G16" s="240">
        <v>46287</v>
      </c>
      <c r="H16" s="241" t="s">
        <v>144</v>
      </c>
      <c r="I16" s="238" t="s">
        <v>66</v>
      </c>
      <c r="J16" s="242">
        <f t="shared" si="3"/>
        <v>46285</v>
      </c>
      <c r="K16" s="171"/>
      <c r="S16" s="173"/>
      <c r="T16" s="174"/>
      <c r="U16" s="174"/>
      <c r="AA16" s="172" t="str">
        <f t="shared" si="0"/>
        <v>Monday</v>
      </c>
      <c r="AB16" s="172" t="str">
        <f t="shared" si="0"/>
        <v>Sunday</v>
      </c>
      <c r="AC16" s="172">
        <f t="shared" si="1"/>
        <v>27</v>
      </c>
      <c r="AD16" s="172">
        <f t="shared" si="2"/>
        <v>1</v>
      </c>
      <c r="AE16" s="172">
        <f t="shared" si="4"/>
        <v>-1</v>
      </c>
      <c r="AF16" s="172">
        <f t="shared" si="5"/>
        <v>0</v>
      </c>
      <c r="XEO16" s="191"/>
      <c r="XEP16" s="170"/>
      <c r="XEQ16" s="192"/>
      <c r="XER16" s="193"/>
      <c r="XES16" s="193"/>
      <c r="XET16" s="194"/>
      <c r="XEU16" s="195"/>
      <c r="XEV16" s="196"/>
      <c r="XEW16" s="194"/>
      <c r="XEX16" s="197"/>
      <c r="XEY16" s="194"/>
      <c r="XEZ16" s="197"/>
      <c r="XFA16" s="191"/>
      <c r="XFB16" s="170"/>
      <c r="XFC16" s="192"/>
      <c r="XFD16" s="193"/>
    </row>
    <row r="17" spans="1:37" s="172" customFormat="1" ht="27.95" customHeight="1" x14ac:dyDescent="0.25">
      <c r="A17" s="110">
        <f>A7</f>
        <v>2026</v>
      </c>
      <c r="B17" s="224" t="s">
        <v>67</v>
      </c>
      <c r="C17" s="125" t="s">
        <v>68</v>
      </c>
      <c r="D17" s="141">
        <f t="shared" si="6"/>
        <v>46286</v>
      </c>
      <c r="E17" s="141">
        <f t="shared" si="7"/>
        <v>46313</v>
      </c>
      <c r="F17" s="193">
        <v>46314</v>
      </c>
      <c r="G17" s="193">
        <v>46315</v>
      </c>
      <c r="H17" s="196" t="s">
        <v>145</v>
      </c>
      <c r="I17" s="194" t="s">
        <v>71</v>
      </c>
      <c r="J17" s="197">
        <f t="shared" si="3"/>
        <v>46313</v>
      </c>
      <c r="K17" s="171"/>
      <c r="AA17" s="172" t="str">
        <f t="shared" si="0"/>
        <v>Monday</v>
      </c>
      <c r="AB17" s="172" t="str">
        <f t="shared" si="0"/>
        <v>Sunday</v>
      </c>
      <c r="AC17" s="172">
        <f t="shared" si="1"/>
        <v>27</v>
      </c>
      <c r="AD17" s="172">
        <f t="shared" si="2"/>
        <v>1</v>
      </c>
      <c r="AE17" s="172">
        <f t="shared" si="4"/>
        <v>-1</v>
      </c>
      <c r="AF17" s="172">
        <f t="shared" si="5"/>
        <v>0</v>
      </c>
      <c r="AI17" s="173"/>
      <c r="AJ17" s="174"/>
      <c r="AK17" s="174"/>
    </row>
    <row r="18" spans="1:37" s="172" customFormat="1" ht="27.95" customHeight="1" x14ac:dyDescent="0.25">
      <c r="A18" s="238">
        <f>A7</f>
        <v>2026</v>
      </c>
      <c r="B18" s="238" t="s">
        <v>72</v>
      </c>
      <c r="C18" s="238" t="s">
        <v>73</v>
      </c>
      <c r="D18" s="239">
        <f t="shared" si="6"/>
        <v>46314</v>
      </c>
      <c r="E18" s="239">
        <f t="shared" si="7"/>
        <v>46341</v>
      </c>
      <c r="F18" s="240">
        <v>46342</v>
      </c>
      <c r="G18" s="240">
        <v>46343</v>
      </c>
      <c r="H18" s="241" t="s">
        <v>146</v>
      </c>
      <c r="I18" s="238" t="s">
        <v>76</v>
      </c>
      <c r="J18" s="242">
        <f t="shared" si="3"/>
        <v>46341</v>
      </c>
      <c r="K18" s="171"/>
      <c r="AA18" s="172" t="str">
        <f t="shared" si="0"/>
        <v>Monday</v>
      </c>
      <c r="AB18" s="172" t="str">
        <f t="shared" si="0"/>
        <v>Sunday</v>
      </c>
      <c r="AC18" s="172">
        <f t="shared" si="1"/>
        <v>27</v>
      </c>
      <c r="AD18" s="172">
        <f t="shared" si="2"/>
        <v>1</v>
      </c>
      <c r="AE18" s="172">
        <f t="shared" si="4"/>
        <v>-1</v>
      </c>
      <c r="AF18" s="172">
        <f t="shared" si="5"/>
        <v>0</v>
      </c>
      <c r="AI18" s="173"/>
      <c r="AJ18" s="174"/>
      <c r="AK18" s="174"/>
    </row>
    <row r="19" spans="1:37" s="172" customFormat="1" ht="27.95" customHeight="1" x14ac:dyDescent="0.25">
      <c r="A19" s="110">
        <f>A7</f>
        <v>2026</v>
      </c>
      <c r="B19" s="224" t="s">
        <v>15</v>
      </c>
      <c r="C19" s="125" t="s">
        <v>16</v>
      </c>
      <c r="D19" s="141">
        <f t="shared" si="6"/>
        <v>46342</v>
      </c>
      <c r="E19" s="141">
        <f t="shared" si="7"/>
        <v>46369</v>
      </c>
      <c r="F19" s="193">
        <v>46370</v>
      </c>
      <c r="G19" s="193">
        <v>46371</v>
      </c>
      <c r="H19" s="196" t="s">
        <v>147</v>
      </c>
      <c r="I19" s="194" t="s">
        <v>19</v>
      </c>
      <c r="J19" s="197">
        <f>E20</f>
        <v>46397</v>
      </c>
      <c r="K19" s="171"/>
      <c r="AA19" s="172" t="str">
        <f t="shared" si="0"/>
        <v>Monday</v>
      </c>
      <c r="AB19" s="172" t="str">
        <f t="shared" si="0"/>
        <v>Sunday</v>
      </c>
      <c r="AC19" s="172">
        <f t="shared" si="1"/>
        <v>27</v>
      </c>
      <c r="AD19" s="172">
        <f t="shared" si="2"/>
        <v>1</v>
      </c>
      <c r="AE19" s="172">
        <f t="shared" si="4"/>
        <v>-4</v>
      </c>
      <c r="AF19" s="172">
        <f t="shared" si="5"/>
        <v>28</v>
      </c>
      <c r="AI19" s="173"/>
      <c r="AJ19" s="174"/>
      <c r="AK19" s="174"/>
    </row>
    <row r="20" spans="1:37" s="172" customFormat="1" ht="27.95" customHeight="1" x14ac:dyDescent="0.25">
      <c r="A20" s="109">
        <v>2026</v>
      </c>
      <c r="B20" s="224" t="s">
        <v>20</v>
      </c>
      <c r="C20" s="110" t="s">
        <v>16</v>
      </c>
      <c r="D20" s="141">
        <f t="shared" si="6"/>
        <v>46370</v>
      </c>
      <c r="E20" s="141">
        <f t="shared" si="7"/>
        <v>46397</v>
      </c>
      <c r="F20" s="193">
        <v>46398</v>
      </c>
      <c r="G20" s="193">
        <v>46399</v>
      </c>
      <c r="H20" s="196" t="s">
        <v>136</v>
      </c>
      <c r="I20" s="196" t="s">
        <v>19</v>
      </c>
      <c r="J20" s="197">
        <f t="shared" si="3"/>
        <v>46397</v>
      </c>
      <c r="K20" s="171"/>
      <c r="AA20" s="172" t="str">
        <f t="shared" si="0"/>
        <v>Monday</v>
      </c>
      <c r="AB20" s="172" t="str">
        <f t="shared" si="0"/>
        <v>Sunday</v>
      </c>
      <c r="AC20" s="172">
        <f t="shared" si="1"/>
        <v>27</v>
      </c>
      <c r="AD20" s="172">
        <f t="shared" si="2"/>
        <v>-46397</v>
      </c>
      <c r="AE20" s="172">
        <f t="shared" si="4"/>
        <v>-4</v>
      </c>
      <c r="AF20" s="172">
        <f t="shared" si="5"/>
        <v>0</v>
      </c>
      <c r="AI20" s="173"/>
      <c r="AJ20" s="174"/>
      <c r="AK20" s="174"/>
    </row>
    <row r="21" spans="1:37" x14ac:dyDescent="0.25">
      <c r="J21" s="175">
        <v>46023</v>
      </c>
      <c r="K21" s="171"/>
      <c r="AI21" s="176"/>
      <c r="AJ21" s="177"/>
      <c r="AK21" s="177"/>
    </row>
    <row r="22" spans="1:37" x14ac:dyDescent="0.25">
      <c r="B22" s="247" t="s">
        <v>133</v>
      </c>
      <c r="G22" s="179"/>
      <c r="K22" s="171"/>
      <c r="T22" s="176"/>
      <c r="U22" s="177"/>
      <c r="V22" s="177"/>
    </row>
    <row r="23" spans="1:37" x14ac:dyDescent="0.25">
      <c r="T23" s="176"/>
      <c r="U23" s="177"/>
      <c r="V23" s="177"/>
    </row>
    <row r="24" spans="1:37" ht="24.95" customHeight="1" x14ac:dyDescent="0.25">
      <c r="B24" s="243" t="s">
        <v>93</v>
      </c>
      <c r="C24" s="244"/>
      <c r="D24" s="245" t="s">
        <v>94</v>
      </c>
      <c r="E24" s="246"/>
      <c r="F24" s="246"/>
      <c r="G24" s="246"/>
      <c r="H24" s="246"/>
      <c r="I24" s="244"/>
      <c r="T24" s="176"/>
      <c r="U24" s="177"/>
      <c r="V24" s="177"/>
    </row>
    <row r="25" spans="1:37" ht="24.95" customHeight="1" x14ac:dyDescent="0.25">
      <c r="B25" s="180" t="s">
        <v>7</v>
      </c>
      <c r="C25" s="181"/>
      <c r="D25" s="182" t="s">
        <v>95</v>
      </c>
      <c r="E25" s="183"/>
      <c r="F25" s="183"/>
      <c r="G25" s="183"/>
      <c r="H25" s="183"/>
      <c r="I25" s="181"/>
      <c r="T25" s="176"/>
      <c r="U25" s="177"/>
      <c r="V25" s="177"/>
    </row>
    <row r="26" spans="1:37" ht="24.95" customHeight="1" x14ac:dyDescent="0.25">
      <c r="B26" s="243" t="s">
        <v>96</v>
      </c>
      <c r="C26" s="244"/>
      <c r="D26" s="245" t="s">
        <v>97</v>
      </c>
      <c r="E26" s="246"/>
      <c r="F26" s="246"/>
      <c r="G26" s="246"/>
      <c r="H26" s="246"/>
      <c r="I26" s="244"/>
      <c r="T26" s="176"/>
      <c r="U26" s="177"/>
      <c r="V26" s="177"/>
    </row>
    <row r="27" spans="1:37" ht="24.95" customHeight="1" x14ac:dyDescent="0.25">
      <c r="B27" s="180" t="s">
        <v>10</v>
      </c>
      <c r="C27" s="181"/>
      <c r="D27" s="182" t="s">
        <v>98</v>
      </c>
      <c r="E27" s="183"/>
      <c r="F27" s="183"/>
      <c r="G27" s="183"/>
      <c r="H27" s="183"/>
      <c r="I27" s="181"/>
      <c r="T27" s="176"/>
      <c r="U27" s="177"/>
      <c r="V27" s="177"/>
    </row>
    <row r="28" spans="1:37" ht="24.95" customHeight="1" x14ac:dyDescent="0.25">
      <c r="B28" s="243" t="s">
        <v>11</v>
      </c>
      <c r="C28" s="244"/>
      <c r="D28" s="245" t="s">
        <v>99</v>
      </c>
      <c r="E28" s="246"/>
      <c r="F28" s="246"/>
      <c r="G28" s="246"/>
      <c r="H28" s="246"/>
      <c r="I28" s="244"/>
      <c r="T28" s="176"/>
      <c r="U28" s="177"/>
      <c r="V28" s="177"/>
    </row>
    <row r="29" spans="1:37" ht="24.95" customHeight="1" x14ac:dyDescent="0.25">
      <c r="B29" s="180" t="s">
        <v>12</v>
      </c>
      <c r="C29" s="181"/>
      <c r="D29" s="182" t="s">
        <v>100</v>
      </c>
      <c r="E29" s="183"/>
      <c r="F29" s="183"/>
      <c r="G29" s="183"/>
      <c r="H29" s="183"/>
      <c r="I29" s="181"/>
      <c r="T29" s="176"/>
      <c r="U29" s="177"/>
      <c r="V29" s="177"/>
    </row>
    <row r="30" spans="1:37" ht="24.95" customHeight="1" x14ac:dyDescent="0.25">
      <c r="B30" s="243" t="s">
        <v>13</v>
      </c>
      <c r="C30" s="244"/>
      <c r="D30" s="245" t="s">
        <v>101</v>
      </c>
      <c r="E30" s="246"/>
      <c r="F30" s="246"/>
      <c r="G30" s="246"/>
      <c r="H30" s="246"/>
      <c r="I30" s="244"/>
      <c r="T30" s="176"/>
      <c r="U30" s="177"/>
      <c r="V30" s="177"/>
    </row>
    <row r="31" spans="1:37" ht="24.95" customHeight="1" thickBot="1" x14ac:dyDescent="0.3">
      <c r="B31" s="184" t="s">
        <v>102</v>
      </c>
      <c r="C31" s="185"/>
      <c r="D31" s="186" t="s">
        <v>103</v>
      </c>
      <c r="E31" s="187"/>
      <c r="F31" s="187"/>
      <c r="G31" s="187"/>
      <c r="H31" s="187"/>
      <c r="I31" s="188"/>
      <c r="T31" s="176"/>
      <c r="U31" s="177"/>
      <c r="V31" s="177"/>
    </row>
    <row r="32" spans="1:37" x14ac:dyDescent="0.25">
      <c r="T32" s="189"/>
      <c r="U32" s="177"/>
      <c r="V32" s="177"/>
    </row>
    <row r="33" spans="20:22" x14ac:dyDescent="0.25">
      <c r="T33" s="189"/>
      <c r="U33" s="177"/>
      <c r="V33" s="177"/>
    </row>
    <row r="34" spans="20:22" x14ac:dyDescent="0.25">
      <c r="T34" s="189"/>
      <c r="U34" s="177"/>
      <c r="V34" s="177"/>
    </row>
  </sheetData>
  <sheetProtection selectLockedCells="1" selectUnlockedCells="1"/>
  <autoFilter ref="A5:J22" xr:uid="{7D09735E-3941-499D-A53E-0EE635305CF0}"/>
  <mergeCells count="2">
    <mergeCell ref="A2:J2"/>
    <mergeCell ref="D4:E4"/>
  </mergeCells>
  <phoneticPr fontId="12" type="noConversion"/>
  <conditionalFormatting sqref="O16">
    <cfRule type="cellIs" dxfId="1" priority="1" operator="lessThan">
      <formula>-1.5</formula>
    </cfRule>
  </conditionalFormatting>
  <conditionalFormatting sqref="AE6:AE20">
    <cfRule type="cellIs" dxfId="0" priority="2" operator="lessThan">
      <formula>-1.5</formula>
    </cfRule>
  </conditionalFormatting>
  <printOptions horizontalCentered="1"/>
  <pageMargins left="0.45" right="0.3" top="1" bottom="0.75" header="0.3" footer="0.3"/>
  <pageSetup scale="57" fitToHeight="0" orientation="landscape" horizontalDpi="300" verticalDpi="300" r:id="rId1"/>
  <headerFooter>
    <oddFooter>&amp;L2023 08 CAB
&amp;F</oddFooter>
  </headerFooter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workbookViewId="0">
      <selection activeCell="H26" sqref="H26:I26"/>
    </sheetView>
  </sheetViews>
  <sheetFormatPr defaultRowHeight="15" x14ac:dyDescent="0.25"/>
  <cols>
    <col min="1" max="1" width="6.7109375" customWidth="1"/>
    <col min="2" max="2" width="7.28515625" customWidth="1"/>
    <col min="3" max="3" width="11.42578125" customWidth="1"/>
    <col min="4" max="4" width="11.7109375" customWidth="1"/>
    <col min="5" max="5" width="11" style="30" customWidth="1"/>
    <col min="6" max="6" width="10.140625" style="30" customWidth="1"/>
    <col min="7" max="7" width="12.140625" style="30" customWidth="1"/>
    <col min="8" max="9" width="11.85546875" customWidth="1"/>
  </cols>
  <sheetData>
    <row r="1" spans="1:10" ht="18.75" x14ac:dyDescent="0.3">
      <c r="A1" s="5" t="s">
        <v>0</v>
      </c>
      <c r="B1" s="5"/>
      <c r="C1" s="5"/>
      <c r="D1" s="5"/>
    </row>
    <row r="3" spans="1:10" x14ac:dyDescent="0.25">
      <c r="A3" t="s">
        <v>1</v>
      </c>
      <c r="C3" s="9" t="s">
        <v>2</v>
      </c>
      <c r="D3" s="10"/>
      <c r="E3" s="30" t="s">
        <v>3</v>
      </c>
      <c r="G3" s="57"/>
      <c r="H3" s="58"/>
      <c r="I3" s="59" t="s">
        <v>1</v>
      </c>
    </row>
    <row r="4" spans="1:10" ht="45" x14ac:dyDescent="0.25">
      <c r="A4" s="48" t="s">
        <v>6</v>
      </c>
      <c r="B4" s="11" t="s">
        <v>7</v>
      </c>
      <c r="C4" s="12" t="s">
        <v>8</v>
      </c>
      <c r="D4" s="13" t="s">
        <v>9</v>
      </c>
      <c r="E4" s="31" t="s">
        <v>10</v>
      </c>
      <c r="F4" s="32" t="s">
        <v>11</v>
      </c>
      <c r="G4" s="55" t="s">
        <v>12</v>
      </c>
      <c r="H4" s="49" t="s">
        <v>83</v>
      </c>
      <c r="I4" s="56" t="s">
        <v>82</v>
      </c>
    </row>
    <row r="5" spans="1:10" x14ac:dyDescent="0.25">
      <c r="A5" s="1"/>
      <c r="B5" s="1"/>
      <c r="C5" s="1"/>
      <c r="D5" s="1"/>
      <c r="E5" s="33"/>
      <c r="F5" s="34"/>
      <c r="G5" s="35"/>
      <c r="H5" s="1"/>
      <c r="I5" s="1"/>
    </row>
    <row r="6" spans="1:10" x14ac:dyDescent="0.25">
      <c r="A6" s="6" t="s">
        <v>15</v>
      </c>
      <c r="B6" s="7" t="s">
        <v>16</v>
      </c>
      <c r="C6" s="8">
        <v>41610</v>
      </c>
      <c r="D6" s="8">
        <v>41637</v>
      </c>
      <c r="E6" s="36">
        <v>41638</v>
      </c>
      <c r="F6" s="37" t="s">
        <v>17</v>
      </c>
      <c r="G6" s="38" t="s">
        <v>18</v>
      </c>
      <c r="H6" s="8" t="s">
        <v>19</v>
      </c>
      <c r="I6" s="8">
        <v>41637</v>
      </c>
    </row>
    <row r="7" spans="1:10" x14ac:dyDescent="0.25">
      <c r="A7" s="1" t="s">
        <v>20</v>
      </c>
      <c r="B7" s="4" t="s">
        <v>21</v>
      </c>
      <c r="C7" s="2">
        <v>41638</v>
      </c>
      <c r="D7" s="2">
        <v>41665</v>
      </c>
      <c r="E7" s="39">
        <v>41666</v>
      </c>
      <c r="F7" s="40" t="s">
        <v>22</v>
      </c>
      <c r="G7" s="41" t="s">
        <v>23</v>
      </c>
      <c r="H7" s="2" t="s">
        <v>24</v>
      </c>
      <c r="I7" s="2">
        <v>41665</v>
      </c>
      <c r="J7" s="3" t="s">
        <v>1</v>
      </c>
    </row>
    <row r="8" spans="1:10" x14ac:dyDescent="0.25">
      <c r="A8" s="6" t="s">
        <v>25</v>
      </c>
      <c r="B8" s="7" t="s">
        <v>26</v>
      </c>
      <c r="C8" s="8">
        <v>41666</v>
      </c>
      <c r="D8" s="8">
        <v>41693</v>
      </c>
      <c r="E8" s="36">
        <v>41694</v>
      </c>
      <c r="F8" s="37" t="s">
        <v>27</v>
      </c>
      <c r="G8" s="42" t="s">
        <v>28</v>
      </c>
      <c r="H8" s="8" t="s">
        <v>29</v>
      </c>
      <c r="I8" s="8">
        <v>41693</v>
      </c>
    </row>
    <row r="9" spans="1:10" x14ac:dyDescent="0.25">
      <c r="A9" s="1" t="s">
        <v>30</v>
      </c>
      <c r="B9" s="4" t="s">
        <v>31</v>
      </c>
      <c r="C9" s="2">
        <v>41694</v>
      </c>
      <c r="D9" s="2">
        <v>41721</v>
      </c>
      <c r="E9" s="39">
        <v>41722</v>
      </c>
      <c r="F9" s="40" t="s">
        <v>32</v>
      </c>
      <c r="G9" s="41" t="s">
        <v>33</v>
      </c>
      <c r="H9" s="2" t="s">
        <v>34</v>
      </c>
      <c r="I9" s="2">
        <v>41721</v>
      </c>
    </row>
    <row r="10" spans="1:10" x14ac:dyDescent="0.25">
      <c r="A10" s="6" t="s">
        <v>35</v>
      </c>
      <c r="B10" s="7" t="s">
        <v>36</v>
      </c>
      <c r="C10" s="8">
        <v>41722</v>
      </c>
      <c r="D10" s="8">
        <v>41749</v>
      </c>
      <c r="E10" s="36">
        <v>41750</v>
      </c>
      <c r="F10" s="37" t="s">
        <v>37</v>
      </c>
      <c r="G10" s="42" t="s">
        <v>38</v>
      </c>
      <c r="H10" s="8" t="s">
        <v>39</v>
      </c>
      <c r="I10" s="8">
        <v>41749</v>
      </c>
    </row>
    <row r="11" spans="1:10" x14ac:dyDescent="0.25">
      <c r="A11" s="1" t="s">
        <v>40</v>
      </c>
      <c r="B11" s="4" t="s">
        <v>41</v>
      </c>
      <c r="C11" s="2">
        <v>41750</v>
      </c>
      <c r="D11" s="2">
        <v>41777</v>
      </c>
      <c r="E11" s="39">
        <v>41778</v>
      </c>
      <c r="F11" s="40" t="s">
        <v>42</v>
      </c>
      <c r="G11" s="41" t="s">
        <v>43</v>
      </c>
      <c r="H11" s="2" t="s">
        <v>44</v>
      </c>
      <c r="I11" s="2">
        <v>41778</v>
      </c>
    </row>
    <row r="12" spans="1:10" x14ac:dyDescent="0.25">
      <c r="A12" s="6" t="s">
        <v>45</v>
      </c>
      <c r="B12" s="7" t="s">
        <v>46</v>
      </c>
      <c r="C12" s="8">
        <v>41778</v>
      </c>
      <c r="D12" s="8">
        <v>41805</v>
      </c>
      <c r="E12" s="36">
        <v>41806</v>
      </c>
      <c r="F12" s="37" t="s">
        <v>47</v>
      </c>
      <c r="G12" s="42" t="s">
        <v>48</v>
      </c>
      <c r="H12" s="8" t="s">
        <v>49</v>
      </c>
      <c r="I12" s="8">
        <v>41833</v>
      </c>
    </row>
    <row r="13" spans="1:10" x14ac:dyDescent="0.25">
      <c r="A13" s="1" t="s">
        <v>50</v>
      </c>
      <c r="B13" s="4" t="s">
        <v>51</v>
      </c>
      <c r="C13" s="2">
        <v>41806</v>
      </c>
      <c r="D13" s="2">
        <v>41833</v>
      </c>
      <c r="E13" s="39">
        <v>41834</v>
      </c>
      <c r="F13" s="43" t="s">
        <v>52</v>
      </c>
      <c r="G13" s="41" t="s">
        <v>53</v>
      </c>
      <c r="H13" s="2" t="s">
        <v>54</v>
      </c>
      <c r="I13" s="2">
        <v>41861</v>
      </c>
    </row>
    <row r="14" spans="1:10" x14ac:dyDescent="0.25">
      <c r="A14" s="1" t="s">
        <v>55</v>
      </c>
      <c r="B14" s="4" t="s">
        <v>51</v>
      </c>
      <c r="C14" s="2">
        <v>41834</v>
      </c>
      <c r="D14" s="2">
        <v>41861</v>
      </c>
      <c r="E14" s="39">
        <v>41862</v>
      </c>
      <c r="F14" s="40" t="s">
        <v>56</v>
      </c>
      <c r="G14" s="41" t="s">
        <v>53</v>
      </c>
      <c r="H14" s="2" t="s">
        <v>54</v>
      </c>
      <c r="I14" s="2">
        <v>41861</v>
      </c>
    </row>
    <row r="15" spans="1:10" ht="26.25" x14ac:dyDescent="0.25">
      <c r="A15" s="6" t="s">
        <v>57</v>
      </c>
      <c r="B15" s="7" t="s">
        <v>58</v>
      </c>
      <c r="C15" s="8">
        <v>41862</v>
      </c>
      <c r="D15" s="8">
        <v>41889</v>
      </c>
      <c r="E15" s="36">
        <v>41890</v>
      </c>
      <c r="F15" s="37" t="s">
        <v>59</v>
      </c>
      <c r="G15" s="42" t="s">
        <v>60</v>
      </c>
      <c r="H15" s="8" t="s">
        <v>61</v>
      </c>
      <c r="I15" s="8">
        <v>41889</v>
      </c>
    </row>
    <row r="16" spans="1:10" x14ac:dyDescent="0.25">
      <c r="A16" s="1" t="s">
        <v>62</v>
      </c>
      <c r="B16" s="4" t="s">
        <v>63</v>
      </c>
      <c r="C16" s="2">
        <v>41890</v>
      </c>
      <c r="D16" s="2">
        <v>41917</v>
      </c>
      <c r="E16" s="39">
        <v>41918</v>
      </c>
      <c r="F16" s="40" t="s">
        <v>64</v>
      </c>
      <c r="G16" s="41" t="s">
        <v>65</v>
      </c>
      <c r="H16" s="2" t="s">
        <v>66</v>
      </c>
      <c r="I16" s="2">
        <v>41917</v>
      </c>
    </row>
    <row r="17" spans="1:9" x14ac:dyDescent="0.25">
      <c r="A17" s="6" t="s">
        <v>67</v>
      </c>
      <c r="B17" s="7" t="s">
        <v>68</v>
      </c>
      <c r="C17" s="8">
        <v>41918</v>
      </c>
      <c r="D17" s="8">
        <v>41945</v>
      </c>
      <c r="E17" s="36">
        <v>41946</v>
      </c>
      <c r="F17" s="44" t="s">
        <v>69</v>
      </c>
      <c r="G17" s="42" t="s">
        <v>70</v>
      </c>
      <c r="H17" s="8" t="s">
        <v>71</v>
      </c>
      <c r="I17" s="8">
        <v>41945</v>
      </c>
    </row>
    <row r="18" spans="1:9" x14ac:dyDescent="0.25">
      <c r="A18" s="1" t="s">
        <v>72</v>
      </c>
      <c r="B18" s="4" t="s">
        <v>73</v>
      </c>
      <c r="C18" s="2">
        <v>41946</v>
      </c>
      <c r="D18" s="2">
        <v>41973</v>
      </c>
      <c r="E18" s="39">
        <v>41974</v>
      </c>
      <c r="F18" s="43" t="s">
        <v>74</v>
      </c>
      <c r="G18" s="41" t="s">
        <v>75</v>
      </c>
      <c r="H18" s="2" t="s">
        <v>76</v>
      </c>
      <c r="I18" s="2">
        <v>41973</v>
      </c>
    </row>
    <row r="19" spans="1:9" x14ac:dyDescent="0.25">
      <c r="A19" s="6" t="s">
        <v>15</v>
      </c>
      <c r="B19" s="7" t="s">
        <v>16</v>
      </c>
      <c r="C19" s="8">
        <v>41974</v>
      </c>
      <c r="D19" s="8">
        <v>42001</v>
      </c>
      <c r="E19" s="36">
        <v>42002</v>
      </c>
      <c r="F19" s="37" t="s">
        <v>77</v>
      </c>
      <c r="G19" s="42" t="s">
        <v>18</v>
      </c>
      <c r="H19" s="8" t="s">
        <v>19</v>
      </c>
      <c r="I19" s="8">
        <v>42001</v>
      </c>
    </row>
    <row r="21" spans="1:9" x14ac:dyDescent="0.25">
      <c r="A21" s="1" t="s">
        <v>20</v>
      </c>
      <c r="B21" s="4" t="s">
        <v>81</v>
      </c>
      <c r="C21" s="2">
        <v>42002</v>
      </c>
      <c r="D21" s="2">
        <v>42029</v>
      </c>
      <c r="E21" s="39">
        <v>42030</v>
      </c>
      <c r="F21" s="43" t="s">
        <v>78</v>
      </c>
      <c r="G21" s="41" t="s">
        <v>23</v>
      </c>
      <c r="H21" s="2" t="s">
        <v>24</v>
      </c>
      <c r="I21" s="2">
        <v>42060</v>
      </c>
    </row>
    <row r="22" spans="1:9" x14ac:dyDescent="0.25">
      <c r="B22" s="50"/>
      <c r="C22" s="51"/>
      <c r="D22" s="51"/>
      <c r="E22" s="52"/>
      <c r="F22" s="53"/>
      <c r="G22" s="54"/>
      <c r="H22" s="51"/>
      <c r="I22" s="51"/>
    </row>
    <row r="23" spans="1:9" ht="18.75" x14ac:dyDescent="0.3">
      <c r="A23" s="5" t="s">
        <v>79</v>
      </c>
      <c r="B23" s="5"/>
      <c r="C23" s="5"/>
      <c r="D23" s="5"/>
    </row>
    <row r="25" spans="1:9" x14ac:dyDescent="0.25">
      <c r="A25" t="s">
        <v>1</v>
      </c>
      <c r="C25" s="9" t="s">
        <v>2</v>
      </c>
      <c r="D25" s="10"/>
      <c r="E25" s="30" t="s">
        <v>3</v>
      </c>
      <c r="H25" s="58"/>
      <c r="I25" s="59"/>
    </row>
    <row r="26" spans="1:9" ht="30" x14ac:dyDescent="0.25">
      <c r="A26" s="19" t="s">
        <v>6</v>
      </c>
      <c r="B26" s="20" t="s">
        <v>7</v>
      </c>
      <c r="C26" s="21" t="s">
        <v>8</v>
      </c>
      <c r="D26" s="22" t="s">
        <v>9</v>
      </c>
      <c r="E26" s="45" t="s">
        <v>10</v>
      </c>
      <c r="F26" s="46" t="s">
        <v>11</v>
      </c>
      <c r="G26" s="47" t="s">
        <v>12</v>
      </c>
      <c r="H26" s="49" t="s">
        <v>83</v>
      </c>
      <c r="I26" s="56" t="s">
        <v>14</v>
      </c>
    </row>
    <row r="27" spans="1:9" x14ac:dyDescent="0.25">
      <c r="A27" s="1" t="s">
        <v>15</v>
      </c>
      <c r="B27" s="4" t="s">
        <v>16</v>
      </c>
      <c r="C27" s="2">
        <v>41974</v>
      </c>
      <c r="D27" s="2">
        <v>42001</v>
      </c>
      <c r="E27" s="39">
        <v>42002</v>
      </c>
      <c r="F27" s="40" t="s">
        <v>77</v>
      </c>
      <c r="G27" s="41" t="s">
        <v>18</v>
      </c>
      <c r="H27" s="2" t="s">
        <v>19</v>
      </c>
      <c r="I27" s="2">
        <v>42001</v>
      </c>
    </row>
    <row r="28" spans="1:9" x14ac:dyDescent="0.25">
      <c r="A28" s="6" t="s">
        <v>20</v>
      </c>
      <c r="B28" s="7" t="s">
        <v>21</v>
      </c>
      <c r="C28" s="8">
        <v>42002</v>
      </c>
      <c r="D28" s="8">
        <v>42029</v>
      </c>
      <c r="E28" s="36">
        <v>42030</v>
      </c>
      <c r="F28" s="44" t="s">
        <v>78</v>
      </c>
      <c r="G28" s="42" t="s">
        <v>80</v>
      </c>
      <c r="H28" s="8" t="s">
        <v>24</v>
      </c>
      <c r="I28" s="8">
        <v>42029</v>
      </c>
    </row>
    <row r="29" spans="1:9" x14ac:dyDescent="0.25">
      <c r="A29" s="1" t="s">
        <v>25</v>
      </c>
      <c r="B29" s="4" t="s">
        <v>26</v>
      </c>
      <c r="C29" s="2">
        <v>42030</v>
      </c>
      <c r="D29" s="2">
        <v>42057</v>
      </c>
      <c r="E29" s="39"/>
      <c r="F29" s="40"/>
      <c r="G29" s="41" t="s">
        <v>28</v>
      </c>
      <c r="H29" s="2" t="s">
        <v>29</v>
      </c>
      <c r="I29" s="2">
        <v>42057</v>
      </c>
    </row>
    <row r="30" spans="1:9" x14ac:dyDescent="0.25">
      <c r="A30" s="6" t="s">
        <v>30</v>
      </c>
      <c r="B30" s="7" t="s">
        <v>31</v>
      </c>
      <c r="C30" s="8">
        <v>42058</v>
      </c>
      <c r="D30" s="8">
        <v>42085</v>
      </c>
      <c r="E30" s="36"/>
      <c r="F30" s="37"/>
      <c r="G30" s="42" t="s">
        <v>33</v>
      </c>
      <c r="H30" s="8" t="s">
        <v>34</v>
      </c>
      <c r="I30" s="8">
        <v>42085</v>
      </c>
    </row>
    <row r="31" spans="1:9" x14ac:dyDescent="0.25">
      <c r="A31" s="1" t="s">
        <v>35</v>
      </c>
      <c r="B31" s="4" t="s">
        <v>36</v>
      </c>
      <c r="C31" s="2">
        <v>42086</v>
      </c>
      <c r="D31" s="2">
        <v>42113</v>
      </c>
      <c r="E31" s="39"/>
      <c r="F31" s="40"/>
      <c r="G31" s="41" t="s">
        <v>38</v>
      </c>
      <c r="H31" s="2" t="s">
        <v>39</v>
      </c>
      <c r="I31" s="2">
        <v>42113</v>
      </c>
    </row>
    <row r="32" spans="1:9" x14ac:dyDescent="0.25">
      <c r="A32" s="6" t="s">
        <v>40</v>
      </c>
      <c r="B32" s="7" t="s">
        <v>41</v>
      </c>
      <c r="C32" s="8">
        <v>42114</v>
      </c>
      <c r="D32" s="8">
        <v>42141</v>
      </c>
      <c r="E32" s="36"/>
      <c r="F32" s="37"/>
      <c r="G32" s="42" t="s">
        <v>43</v>
      </c>
      <c r="H32" s="8" t="s">
        <v>44</v>
      </c>
      <c r="I32" s="8">
        <v>42141</v>
      </c>
    </row>
    <row r="33" spans="1:9" x14ac:dyDescent="0.25">
      <c r="A33" s="1" t="s">
        <v>45</v>
      </c>
      <c r="B33" s="4" t="s">
        <v>46</v>
      </c>
      <c r="C33" s="2">
        <v>42142</v>
      </c>
      <c r="D33" s="2">
        <v>42169</v>
      </c>
      <c r="E33" s="39"/>
      <c r="F33" s="40"/>
      <c r="G33" s="41" t="s">
        <v>48</v>
      </c>
      <c r="H33" s="2" t="s">
        <v>49</v>
      </c>
      <c r="I33" s="2">
        <v>42197</v>
      </c>
    </row>
    <row r="34" spans="1:9" x14ac:dyDescent="0.25">
      <c r="A34" s="1" t="s">
        <v>50</v>
      </c>
      <c r="B34" s="4" t="s">
        <v>46</v>
      </c>
      <c r="C34" s="2">
        <v>42170</v>
      </c>
      <c r="D34" s="2">
        <v>42197</v>
      </c>
      <c r="E34" s="39"/>
      <c r="F34" s="43"/>
      <c r="G34" s="41" t="s">
        <v>48</v>
      </c>
      <c r="H34" s="2" t="s">
        <v>49</v>
      </c>
      <c r="I34" s="2">
        <v>42197</v>
      </c>
    </row>
    <row r="35" spans="1:9" x14ac:dyDescent="0.25">
      <c r="A35" s="6" t="s">
        <v>55</v>
      </c>
      <c r="B35" s="7" t="s">
        <v>51</v>
      </c>
      <c r="C35" s="8">
        <v>42198</v>
      </c>
      <c r="D35" s="8">
        <v>42225</v>
      </c>
      <c r="E35" s="36"/>
      <c r="F35" s="37"/>
      <c r="G35" s="42" t="s">
        <v>53</v>
      </c>
      <c r="H35" s="8" t="s">
        <v>54</v>
      </c>
      <c r="I35" s="8">
        <v>42225</v>
      </c>
    </row>
    <row r="36" spans="1:9" ht="26.25" x14ac:dyDescent="0.25">
      <c r="A36" s="1" t="s">
        <v>57</v>
      </c>
      <c r="B36" s="4" t="s">
        <v>58</v>
      </c>
      <c r="C36" s="2">
        <v>42226</v>
      </c>
      <c r="D36" s="2">
        <v>42253</v>
      </c>
      <c r="E36" s="39"/>
      <c r="F36" s="40"/>
      <c r="G36" s="41" t="s">
        <v>60</v>
      </c>
      <c r="H36" s="2" t="s">
        <v>61</v>
      </c>
      <c r="I36" s="2">
        <v>42253</v>
      </c>
    </row>
    <row r="37" spans="1:9" x14ac:dyDescent="0.25">
      <c r="A37" s="6" t="s">
        <v>62</v>
      </c>
      <c r="B37" s="7" t="s">
        <v>63</v>
      </c>
      <c r="C37" s="8">
        <v>42254</v>
      </c>
      <c r="D37" s="8">
        <v>42281</v>
      </c>
      <c r="E37" s="36"/>
      <c r="F37" s="37"/>
      <c r="G37" s="42" t="s">
        <v>65</v>
      </c>
      <c r="H37" s="8" t="s">
        <v>66</v>
      </c>
      <c r="I37" s="8">
        <v>42281</v>
      </c>
    </row>
    <row r="38" spans="1:9" x14ac:dyDescent="0.25">
      <c r="A38" s="1" t="s">
        <v>67</v>
      </c>
      <c r="B38" s="4" t="s">
        <v>68</v>
      </c>
      <c r="C38" s="2">
        <v>42282</v>
      </c>
      <c r="D38" s="2">
        <v>42309</v>
      </c>
      <c r="E38" s="39"/>
      <c r="F38" s="43"/>
      <c r="G38" s="41" t="s">
        <v>70</v>
      </c>
      <c r="H38" s="2" t="s">
        <v>71</v>
      </c>
      <c r="I38" s="2">
        <v>42309</v>
      </c>
    </row>
    <row r="39" spans="1:9" x14ac:dyDescent="0.25">
      <c r="A39" s="6" t="s">
        <v>72</v>
      </c>
      <c r="B39" s="7" t="s">
        <v>73</v>
      </c>
      <c r="C39" s="8">
        <v>42310</v>
      </c>
      <c r="D39" s="8">
        <v>42337</v>
      </c>
      <c r="E39" s="36"/>
      <c r="F39" s="44"/>
      <c r="G39" s="42" t="s">
        <v>75</v>
      </c>
      <c r="H39" s="8" t="s">
        <v>76</v>
      </c>
      <c r="I39" s="8">
        <v>42337</v>
      </c>
    </row>
    <row r="40" spans="1:9" x14ac:dyDescent="0.25">
      <c r="A40" s="1" t="s">
        <v>15</v>
      </c>
      <c r="B40" s="4" t="s">
        <v>16</v>
      </c>
      <c r="C40" s="2">
        <v>42338</v>
      </c>
      <c r="D40" s="2">
        <v>42365</v>
      </c>
      <c r="E40" s="39"/>
      <c r="F40" s="40"/>
      <c r="G40" s="41" t="s">
        <v>18</v>
      </c>
      <c r="H40" s="2" t="s">
        <v>19</v>
      </c>
      <c r="I40" s="2">
        <v>42365</v>
      </c>
    </row>
    <row r="42" spans="1:9" x14ac:dyDescent="0.25">
      <c r="A42" s="1" t="s">
        <v>20</v>
      </c>
      <c r="B42" s="4" t="s">
        <v>21</v>
      </c>
      <c r="C42" s="2">
        <v>42366</v>
      </c>
      <c r="D42" s="2">
        <v>42393</v>
      </c>
      <c r="E42" s="39" t="s">
        <v>1</v>
      </c>
      <c r="F42" s="43" t="s">
        <v>1</v>
      </c>
      <c r="G42" s="41" t="s">
        <v>80</v>
      </c>
      <c r="H42" s="2" t="s">
        <v>24</v>
      </c>
      <c r="I42" s="2">
        <v>42393</v>
      </c>
    </row>
  </sheetData>
  <pageMargins left="0.25" right="0.25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I23"/>
  <sheetViews>
    <sheetView workbookViewId="0">
      <selection sqref="A1:XFD1048576"/>
    </sheetView>
  </sheetViews>
  <sheetFormatPr defaultColWidth="9.140625" defaultRowHeight="15" x14ac:dyDescent="0.25"/>
  <cols>
    <col min="3" max="3" width="10.85546875" customWidth="1"/>
    <col min="4" max="4" width="11.28515625" customWidth="1"/>
    <col min="5" max="7" width="16.28515625" customWidth="1"/>
    <col min="8" max="8" width="12.7109375" customWidth="1"/>
    <col min="9" max="9" width="13" customWidth="1"/>
  </cols>
  <sheetData>
    <row r="3" spans="1:9" ht="18.75" x14ac:dyDescent="0.3">
      <c r="A3" s="5" t="s">
        <v>85</v>
      </c>
      <c r="B3" s="5"/>
      <c r="C3" s="5"/>
      <c r="D3" s="5"/>
    </row>
    <row r="5" spans="1:9" x14ac:dyDescent="0.25">
      <c r="A5" t="s">
        <v>1</v>
      </c>
      <c r="C5" s="9" t="s">
        <v>2</v>
      </c>
      <c r="D5" s="10"/>
      <c r="E5" t="s">
        <v>3</v>
      </c>
      <c r="H5" s="28" t="s">
        <v>4</v>
      </c>
      <c r="I5" s="27" t="s">
        <v>5</v>
      </c>
    </row>
    <row r="6" spans="1:9" x14ac:dyDescent="0.25">
      <c r="A6" s="19" t="s">
        <v>6</v>
      </c>
      <c r="B6" s="20" t="s">
        <v>7</v>
      </c>
      <c r="C6" s="21" t="s">
        <v>8</v>
      </c>
      <c r="D6" s="22" t="s">
        <v>9</v>
      </c>
      <c r="E6" s="23" t="s">
        <v>10</v>
      </c>
      <c r="F6" s="24" t="s">
        <v>11</v>
      </c>
      <c r="G6" s="25" t="s">
        <v>12</v>
      </c>
      <c r="H6" s="26" t="s">
        <v>13</v>
      </c>
      <c r="I6" s="27" t="s">
        <v>14</v>
      </c>
    </row>
    <row r="7" spans="1:9" x14ac:dyDescent="0.25">
      <c r="A7" s="1" t="s">
        <v>15</v>
      </c>
      <c r="B7" s="4" t="s">
        <v>16</v>
      </c>
      <c r="C7" s="2">
        <v>42338</v>
      </c>
      <c r="D7" s="2">
        <v>42365</v>
      </c>
      <c r="E7" s="2">
        <v>42367</v>
      </c>
      <c r="F7" s="16" t="s">
        <v>84</v>
      </c>
      <c r="G7" s="15" t="s">
        <v>18</v>
      </c>
      <c r="H7" s="2" t="s">
        <v>19</v>
      </c>
      <c r="I7" s="2">
        <v>42365</v>
      </c>
    </row>
    <row r="8" spans="1:9" x14ac:dyDescent="0.25">
      <c r="A8" s="6" t="s">
        <v>20</v>
      </c>
      <c r="B8" s="7" t="s">
        <v>21</v>
      </c>
      <c r="C8" s="8">
        <v>42366</v>
      </c>
      <c r="D8" s="8">
        <v>42393</v>
      </c>
      <c r="E8" s="8"/>
      <c r="F8" s="17"/>
      <c r="G8" s="18" t="s">
        <v>80</v>
      </c>
      <c r="H8" s="8" t="s">
        <v>24</v>
      </c>
      <c r="I8" s="8">
        <v>42393</v>
      </c>
    </row>
    <row r="9" spans="1:9" x14ac:dyDescent="0.25">
      <c r="A9" s="1" t="s">
        <v>25</v>
      </c>
      <c r="B9" s="4" t="s">
        <v>26</v>
      </c>
      <c r="C9" s="2">
        <v>42394</v>
      </c>
      <c r="D9" s="2">
        <v>42421</v>
      </c>
      <c r="E9" s="2"/>
      <c r="F9" s="16"/>
      <c r="G9" s="15" t="s">
        <v>28</v>
      </c>
      <c r="H9" s="2" t="s">
        <v>29</v>
      </c>
      <c r="I9" s="2">
        <v>42421</v>
      </c>
    </row>
    <row r="10" spans="1:9" x14ac:dyDescent="0.25">
      <c r="A10" s="6" t="s">
        <v>30</v>
      </c>
      <c r="B10" s="7" t="s">
        <v>31</v>
      </c>
      <c r="C10" s="8">
        <v>42422</v>
      </c>
      <c r="D10" s="8">
        <v>42449</v>
      </c>
      <c r="E10" s="8"/>
      <c r="F10" s="29"/>
      <c r="G10" s="18" t="s">
        <v>33</v>
      </c>
      <c r="H10" s="8" t="s">
        <v>34</v>
      </c>
      <c r="I10" s="8">
        <v>42449</v>
      </c>
    </row>
    <row r="11" spans="1:9" x14ac:dyDescent="0.25">
      <c r="A11" s="1" t="s">
        <v>35</v>
      </c>
      <c r="B11" s="4" t="s">
        <v>36</v>
      </c>
      <c r="C11" s="2">
        <v>42450</v>
      </c>
      <c r="D11" s="2">
        <v>42477</v>
      </c>
      <c r="E11" s="2"/>
      <c r="F11" s="16"/>
      <c r="G11" s="15" t="s">
        <v>38</v>
      </c>
      <c r="H11" s="2" t="s">
        <v>39</v>
      </c>
      <c r="I11" s="2">
        <v>42477</v>
      </c>
    </row>
    <row r="12" spans="1:9" x14ac:dyDescent="0.25">
      <c r="A12" s="6" t="s">
        <v>40</v>
      </c>
      <c r="B12" s="7" t="s">
        <v>41</v>
      </c>
      <c r="C12" s="8">
        <v>42478</v>
      </c>
      <c r="D12" s="8">
        <v>42505</v>
      </c>
      <c r="E12" s="8"/>
      <c r="F12" s="29"/>
      <c r="G12" s="18" t="s">
        <v>43</v>
      </c>
      <c r="H12" s="8" t="s">
        <v>44</v>
      </c>
      <c r="I12" s="8">
        <v>42167</v>
      </c>
    </row>
    <row r="13" spans="1:9" x14ac:dyDescent="0.25">
      <c r="A13" s="6" t="s">
        <v>45</v>
      </c>
      <c r="B13" s="7" t="s">
        <v>41</v>
      </c>
      <c r="C13" s="8">
        <v>42506</v>
      </c>
      <c r="D13" s="8">
        <v>42533</v>
      </c>
      <c r="E13" s="8"/>
      <c r="F13" s="29"/>
      <c r="G13" s="18" t="s">
        <v>86</v>
      </c>
      <c r="H13" s="8" t="s">
        <v>44</v>
      </c>
      <c r="I13" s="8">
        <v>42533</v>
      </c>
    </row>
    <row r="14" spans="1:9" x14ac:dyDescent="0.25">
      <c r="A14" s="1" t="s">
        <v>50</v>
      </c>
      <c r="B14" s="4" t="s">
        <v>46</v>
      </c>
      <c r="C14" s="2">
        <v>42534</v>
      </c>
      <c r="D14" s="2">
        <v>42561</v>
      </c>
      <c r="E14" s="2"/>
      <c r="F14" s="14"/>
      <c r="G14" s="15" t="s">
        <v>48</v>
      </c>
      <c r="H14" s="2" t="s">
        <v>49</v>
      </c>
      <c r="I14" s="2">
        <v>42561</v>
      </c>
    </row>
    <row r="15" spans="1:9" x14ac:dyDescent="0.25">
      <c r="A15" s="6" t="s">
        <v>55</v>
      </c>
      <c r="B15" s="7" t="s">
        <v>51</v>
      </c>
      <c r="C15" s="8">
        <v>42562</v>
      </c>
      <c r="D15" s="8">
        <v>42589</v>
      </c>
      <c r="E15" s="8"/>
      <c r="F15" s="29"/>
      <c r="G15" s="18" t="s">
        <v>53</v>
      </c>
      <c r="H15" s="8" t="s">
        <v>54</v>
      </c>
      <c r="I15" s="8">
        <v>42589</v>
      </c>
    </row>
    <row r="16" spans="1:9" x14ac:dyDescent="0.25">
      <c r="A16" s="1" t="s">
        <v>57</v>
      </c>
      <c r="B16" s="4" t="s">
        <v>58</v>
      </c>
      <c r="C16" s="2">
        <v>42590</v>
      </c>
      <c r="D16" s="2">
        <v>42617</v>
      </c>
      <c r="E16" s="2"/>
      <c r="F16" s="16"/>
      <c r="G16" s="15" t="s">
        <v>60</v>
      </c>
      <c r="H16" s="2" t="s">
        <v>61</v>
      </c>
      <c r="I16" s="2">
        <v>42617</v>
      </c>
    </row>
    <row r="17" spans="1:9" x14ac:dyDescent="0.25">
      <c r="A17" s="6" t="s">
        <v>62</v>
      </c>
      <c r="B17" s="7" t="s">
        <v>63</v>
      </c>
      <c r="C17" s="8">
        <v>42618</v>
      </c>
      <c r="D17" s="8">
        <v>42645</v>
      </c>
      <c r="E17" s="8"/>
      <c r="F17" s="29"/>
      <c r="G17" s="18" t="s">
        <v>65</v>
      </c>
      <c r="H17" s="8" t="s">
        <v>66</v>
      </c>
      <c r="I17" s="8">
        <v>42645</v>
      </c>
    </row>
    <row r="18" spans="1:9" x14ac:dyDescent="0.25">
      <c r="A18" s="1" t="s">
        <v>67</v>
      </c>
      <c r="B18" s="4" t="s">
        <v>68</v>
      </c>
      <c r="C18" s="2">
        <v>42646</v>
      </c>
      <c r="D18" s="2">
        <v>42673</v>
      </c>
      <c r="E18" s="2"/>
      <c r="F18" s="14"/>
      <c r="G18" s="15" t="s">
        <v>70</v>
      </c>
      <c r="H18" s="2" t="s">
        <v>71</v>
      </c>
      <c r="I18" s="2">
        <v>42673</v>
      </c>
    </row>
    <row r="19" spans="1:9" x14ac:dyDescent="0.25">
      <c r="A19" s="6" t="s">
        <v>72</v>
      </c>
      <c r="B19" s="7" t="s">
        <v>73</v>
      </c>
      <c r="C19" s="8">
        <v>42674</v>
      </c>
      <c r="D19" s="8">
        <v>42701</v>
      </c>
      <c r="E19" s="8"/>
      <c r="F19" s="17"/>
      <c r="G19" s="18" t="s">
        <v>75</v>
      </c>
      <c r="H19" s="8" t="s">
        <v>76</v>
      </c>
      <c r="I19" s="8">
        <v>42701</v>
      </c>
    </row>
    <row r="20" spans="1:9" x14ac:dyDescent="0.25">
      <c r="A20" s="1" t="s">
        <v>15</v>
      </c>
      <c r="B20" s="4" t="s">
        <v>16</v>
      </c>
      <c r="C20" s="2">
        <v>42702</v>
      </c>
      <c r="D20" s="2">
        <v>42729</v>
      </c>
      <c r="E20" s="2"/>
      <c r="F20" s="16"/>
      <c r="G20" s="15" t="s">
        <v>18</v>
      </c>
      <c r="H20" s="2" t="s">
        <v>19</v>
      </c>
      <c r="I20" s="2">
        <v>42729</v>
      </c>
    </row>
    <row r="23" spans="1:9" x14ac:dyDescent="0.25">
      <c r="A23" s="1" t="s">
        <v>20</v>
      </c>
      <c r="B23" s="4" t="s">
        <v>21</v>
      </c>
      <c r="C23" s="2">
        <v>42730</v>
      </c>
      <c r="D23" s="2">
        <v>42757</v>
      </c>
      <c r="E23" s="2" t="s">
        <v>1</v>
      </c>
      <c r="F23" s="14" t="s">
        <v>1</v>
      </c>
      <c r="G23" s="15" t="s">
        <v>80</v>
      </c>
      <c r="H23" s="2" t="s">
        <v>24</v>
      </c>
      <c r="I23" s="2">
        <v>42391</v>
      </c>
    </row>
  </sheetData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O37"/>
  <sheetViews>
    <sheetView workbookViewId="0">
      <selection activeCell="B12" sqref="B12"/>
    </sheetView>
  </sheetViews>
  <sheetFormatPr defaultColWidth="9.140625" defaultRowHeight="15" x14ac:dyDescent="0.25"/>
  <cols>
    <col min="3" max="3" width="10.85546875" customWidth="1"/>
    <col min="4" max="4" width="11.28515625" customWidth="1"/>
    <col min="5" max="7" width="16.28515625" customWidth="1"/>
    <col min="8" max="8" width="12.7109375" customWidth="1"/>
    <col min="9" max="9" width="13" customWidth="1"/>
    <col min="11" max="11" width="5.85546875" customWidth="1"/>
    <col min="12" max="12" width="4.7109375" customWidth="1"/>
    <col min="13" max="13" width="3.42578125" customWidth="1"/>
    <col min="14" max="14" width="12.140625" customWidth="1"/>
    <col min="15" max="15" width="11.7109375" customWidth="1"/>
  </cols>
  <sheetData>
    <row r="3" spans="1:15" ht="18.75" x14ac:dyDescent="0.3">
      <c r="A3" s="5" t="s">
        <v>87</v>
      </c>
      <c r="B3" s="5"/>
      <c r="C3" s="5"/>
      <c r="D3" s="5"/>
    </row>
    <row r="5" spans="1:15" x14ac:dyDescent="0.25">
      <c r="A5" t="s">
        <v>1</v>
      </c>
      <c r="C5" s="9" t="s">
        <v>2</v>
      </c>
      <c r="D5" s="10"/>
      <c r="E5" t="s">
        <v>3</v>
      </c>
      <c r="H5" s="28" t="s">
        <v>4</v>
      </c>
      <c r="I5" s="27" t="s">
        <v>5</v>
      </c>
    </row>
    <row r="6" spans="1:15" x14ac:dyDescent="0.25">
      <c r="A6" s="19" t="s">
        <v>6</v>
      </c>
      <c r="B6" s="20" t="s">
        <v>7</v>
      </c>
      <c r="C6" s="21" t="s">
        <v>8</v>
      </c>
      <c r="D6" s="22" t="s">
        <v>9</v>
      </c>
      <c r="E6" s="23" t="s">
        <v>10</v>
      </c>
      <c r="F6" s="24" t="s">
        <v>11</v>
      </c>
      <c r="G6" s="25" t="s">
        <v>12</v>
      </c>
      <c r="H6" s="26" t="s">
        <v>13</v>
      </c>
      <c r="I6" s="27" t="s">
        <v>14</v>
      </c>
    </row>
    <row r="7" spans="1:15" x14ac:dyDescent="0.25">
      <c r="A7" s="1" t="s">
        <v>15</v>
      </c>
      <c r="B7" s="4" t="s">
        <v>16</v>
      </c>
      <c r="C7" s="2">
        <v>42702</v>
      </c>
      <c r="D7" s="2">
        <v>42729</v>
      </c>
      <c r="E7" s="2"/>
      <c r="F7" s="16"/>
      <c r="G7" s="15" t="s">
        <v>18</v>
      </c>
      <c r="H7" s="2" t="s">
        <v>19</v>
      </c>
      <c r="I7" s="2">
        <v>42729</v>
      </c>
      <c r="K7" s="60"/>
      <c r="M7" s="50"/>
      <c r="N7" s="51"/>
      <c r="O7" s="51"/>
    </row>
    <row r="8" spans="1:15" x14ac:dyDescent="0.25">
      <c r="A8" s="1" t="s">
        <v>20</v>
      </c>
      <c r="B8" s="4" t="s">
        <v>21</v>
      </c>
      <c r="C8" s="2">
        <v>42730</v>
      </c>
      <c r="D8" s="2">
        <v>42757</v>
      </c>
      <c r="E8" s="2" t="s">
        <v>1</v>
      </c>
      <c r="F8" s="14" t="s">
        <v>1</v>
      </c>
      <c r="G8" s="15" t="s">
        <v>80</v>
      </c>
      <c r="H8" s="2" t="s">
        <v>24</v>
      </c>
      <c r="I8" s="2">
        <v>42757</v>
      </c>
      <c r="K8" s="60"/>
      <c r="M8" s="50"/>
      <c r="N8" s="51"/>
      <c r="O8" s="51"/>
    </row>
    <row r="9" spans="1:15" x14ac:dyDescent="0.25">
      <c r="A9" s="1" t="s">
        <v>25</v>
      </c>
      <c r="B9" s="4" t="s">
        <v>26</v>
      </c>
      <c r="C9" s="2">
        <v>42758</v>
      </c>
      <c r="D9" s="2">
        <v>42785</v>
      </c>
      <c r="E9" s="2"/>
      <c r="F9" s="16"/>
      <c r="G9" s="15" t="s">
        <v>28</v>
      </c>
      <c r="H9" s="2" t="s">
        <v>29</v>
      </c>
      <c r="I9" s="2">
        <v>42785</v>
      </c>
      <c r="K9" s="60"/>
      <c r="M9" s="50"/>
      <c r="N9" s="51"/>
      <c r="O9" s="51"/>
    </row>
    <row r="10" spans="1:15" x14ac:dyDescent="0.25">
      <c r="A10" s="6" t="s">
        <v>30</v>
      </c>
      <c r="B10" s="7" t="s">
        <v>31</v>
      </c>
      <c r="C10" s="8">
        <v>42786</v>
      </c>
      <c r="D10" s="8">
        <v>42813</v>
      </c>
      <c r="E10" s="8"/>
      <c r="F10" s="29"/>
      <c r="G10" s="18" t="s">
        <v>33</v>
      </c>
      <c r="H10" s="8" t="s">
        <v>34</v>
      </c>
      <c r="I10" s="8">
        <v>42813</v>
      </c>
      <c r="K10" s="60"/>
      <c r="M10" s="50"/>
      <c r="N10" s="51"/>
      <c r="O10" s="51"/>
    </row>
    <row r="11" spans="1:15" x14ac:dyDescent="0.25">
      <c r="A11" s="1" t="s">
        <v>35</v>
      </c>
      <c r="B11" s="4" t="s">
        <v>36</v>
      </c>
      <c r="C11" s="2">
        <v>42814</v>
      </c>
      <c r="D11" s="2">
        <v>42841</v>
      </c>
      <c r="E11" s="2"/>
      <c r="F11" s="16"/>
      <c r="G11" s="15" t="s">
        <v>38</v>
      </c>
      <c r="H11" s="2" t="s">
        <v>39</v>
      </c>
      <c r="I11" s="2">
        <v>42841</v>
      </c>
      <c r="K11" s="60"/>
      <c r="M11" s="50"/>
      <c r="N11" s="51"/>
      <c r="O11" s="51"/>
    </row>
    <row r="12" spans="1:15" x14ac:dyDescent="0.25">
      <c r="A12" s="6" t="s">
        <v>40</v>
      </c>
      <c r="B12" s="7" t="s">
        <v>41</v>
      </c>
      <c r="C12" s="8">
        <v>42842</v>
      </c>
      <c r="D12" s="8">
        <v>42869</v>
      </c>
      <c r="E12" s="8"/>
      <c r="F12" s="29"/>
      <c r="G12" s="18" t="s">
        <v>43</v>
      </c>
      <c r="H12" s="8" t="s">
        <v>44</v>
      </c>
      <c r="I12" s="8">
        <v>42897</v>
      </c>
      <c r="K12" s="60"/>
      <c r="M12" s="50"/>
      <c r="N12" s="51"/>
      <c r="O12" s="51"/>
    </row>
    <row r="13" spans="1:15" x14ac:dyDescent="0.25">
      <c r="A13" s="6" t="s">
        <v>45</v>
      </c>
      <c r="B13" s="7" t="s">
        <v>41</v>
      </c>
      <c r="C13" s="8">
        <v>42870</v>
      </c>
      <c r="D13" s="8">
        <v>42897</v>
      </c>
      <c r="E13" s="8"/>
      <c r="F13" s="29"/>
      <c r="G13" s="18" t="s">
        <v>86</v>
      </c>
      <c r="H13" s="8" t="s">
        <v>44</v>
      </c>
      <c r="I13" s="8">
        <v>42897</v>
      </c>
      <c r="K13" s="60"/>
      <c r="M13" s="50"/>
      <c r="N13" s="51"/>
      <c r="O13" s="51"/>
    </row>
    <row r="14" spans="1:15" x14ac:dyDescent="0.25">
      <c r="A14" s="1" t="s">
        <v>50</v>
      </c>
      <c r="B14" s="4" t="s">
        <v>46</v>
      </c>
      <c r="C14" s="2">
        <v>42898</v>
      </c>
      <c r="D14" s="2">
        <v>42925</v>
      </c>
      <c r="E14" s="2"/>
      <c r="F14" s="14"/>
      <c r="G14" s="15" t="s">
        <v>48</v>
      </c>
      <c r="H14" s="2" t="s">
        <v>49</v>
      </c>
      <c r="I14" s="2">
        <v>42925</v>
      </c>
      <c r="K14" s="60"/>
      <c r="M14" s="50"/>
      <c r="N14" s="51"/>
      <c r="O14" s="51"/>
    </row>
    <row r="15" spans="1:15" x14ac:dyDescent="0.25">
      <c r="A15" s="6" t="s">
        <v>55</v>
      </c>
      <c r="B15" s="7" t="s">
        <v>51</v>
      </c>
      <c r="C15" s="8">
        <v>42926</v>
      </c>
      <c r="D15" s="8">
        <v>42953</v>
      </c>
      <c r="E15" s="8"/>
      <c r="F15" s="29"/>
      <c r="G15" s="18" t="s">
        <v>53</v>
      </c>
      <c r="H15" s="8" t="s">
        <v>54</v>
      </c>
      <c r="I15" s="8">
        <v>42953</v>
      </c>
      <c r="K15" s="60"/>
      <c r="M15" s="50"/>
      <c r="N15" s="51"/>
      <c r="O15" s="51"/>
    </row>
    <row r="16" spans="1:15" x14ac:dyDescent="0.25">
      <c r="A16" s="1" t="s">
        <v>57</v>
      </c>
      <c r="B16" s="4" t="s">
        <v>58</v>
      </c>
      <c r="C16" s="2">
        <v>42954</v>
      </c>
      <c r="D16" s="2">
        <v>42981</v>
      </c>
      <c r="E16" s="2"/>
      <c r="F16" s="16"/>
      <c r="G16" s="15" t="s">
        <v>60</v>
      </c>
      <c r="H16" s="2" t="s">
        <v>61</v>
      </c>
      <c r="I16" s="2">
        <v>42981</v>
      </c>
      <c r="K16" s="60"/>
      <c r="M16" s="50"/>
      <c r="N16" s="51"/>
      <c r="O16" s="51"/>
    </row>
    <row r="17" spans="1:15" x14ac:dyDescent="0.25">
      <c r="A17" s="6" t="s">
        <v>62</v>
      </c>
      <c r="B17" s="7" t="s">
        <v>63</v>
      </c>
      <c r="C17" s="8">
        <v>42982</v>
      </c>
      <c r="D17" s="8">
        <v>43009</v>
      </c>
      <c r="E17" s="8"/>
      <c r="F17" s="29"/>
      <c r="G17" s="18" t="s">
        <v>65</v>
      </c>
      <c r="H17" s="8" t="s">
        <v>66</v>
      </c>
      <c r="I17" s="8">
        <v>43009</v>
      </c>
      <c r="K17" s="60"/>
      <c r="M17" s="50"/>
      <c r="N17" s="51"/>
      <c r="O17" s="51"/>
    </row>
    <row r="18" spans="1:15" x14ac:dyDescent="0.25">
      <c r="A18" s="1" t="s">
        <v>67</v>
      </c>
      <c r="B18" s="4" t="s">
        <v>68</v>
      </c>
      <c r="C18" s="2">
        <v>43010</v>
      </c>
      <c r="D18" s="2">
        <v>43037</v>
      </c>
      <c r="E18" s="2"/>
      <c r="F18" s="14"/>
      <c r="G18" s="15" t="s">
        <v>70</v>
      </c>
      <c r="H18" s="2" t="s">
        <v>71</v>
      </c>
      <c r="I18" s="2">
        <v>43037</v>
      </c>
      <c r="K18" s="60"/>
      <c r="M18" s="50"/>
      <c r="N18" s="51"/>
      <c r="O18" s="51"/>
    </row>
    <row r="19" spans="1:15" x14ac:dyDescent="0.25">
      <c r="A19" s="6" t="s">
        <v>72</v>
      </c>
      <c r="B19" s="7" t="s">
        <v>73</v>
      </c>
      <c r="C19" s="8">
        <v>43038</v>
      </c>
      <c r="D19" s="8">
        <v>43065</v>
      </c>
      <c r="E19" s="8"/>
      <c r="F19" s="17"/>
      <c r="G19" s="18" t="s">
        <v>75</v>
      </c>
      <c r="H19" s="8" t="s">
        <v>76</v>
      </c>
      <c r="I19" s="8">
        <v>43065</v>
      </c>
      <c r="K19" s="60"/>
      <c r="M19" s="50"/>
      <c r="N19" s="51"/>
      <c r="O19" s="51"/>
    </row>
    <row r="20" spans="1:15" x14ac:dyDescent="0.25">
      <c r="A20" s="1" t="s">
        <v>15</v>
      </c>
      <c r="B20" s="4" t="s">
        <v>16</v>
      </c>
      <c r="C20" s="2">
        <v>43066</v>
      </c>
      <c r="D20" s="2">
        <v>43093</v>
      </c>
      <c r="E20" s="2"/>
      <c r="F20" s="16"/>
      <c r="G20" s="15" t="s">
        <v>18</v>
      </c>
      <c r="H20" s="2" t="s">
        <v>19</v>
      </c>
      <c r="I20" s="2">
        <v>43093</v>
      </c>
      <c r="K20" s="60"/>
      <c r="M20" s="50"/>
      <c r="N20" s="51"/>
      <c r="O20" s="51"/>
    </row>
    <row r="21" spans="1:15" x14ac:dyDescent="0.25">
      <c r="K21" s="60"/>
      <c r="M21" s="50"/>
      <c r="N21" s="51"/>
      <c r="O21" s="51"/>
    </row>
    <row r="22" spans="1:15" x14ac:dyDescent="0.25">
      <c r="K22" s="60"/>
      <c r="M22" s="50"/>
      <c r="N22" s="51"/>
      <c r="O22" s="51"/>
    </row>
    <row r="23" spans="1:15" x14ac:dyDescent="0.25">
      <c r="A23" s="1" t="s">
        <v>20</v>
      </c>
      <c r="B23" s="4" t="s">
        <v>21</v>
      </c>
      <c r="C23" s="2">
        <v>43094</v>
      </c>
      <c r="D23" s="2">
        <v>43121</v>
      </c>
      <c r="E23" s="2" t="s">
        <v>1</v>
      </c>
      <c r="F23" s="14" t="s">
        <v>1</v>
      </c>
      <c r="G23" s="15" t="s">
        <v>80</v>
      </c>
      <c r="H23" s="2" t="s">
        <v>24</v>
      </c>
      <c r="I23" s="2">
        <v>43121</v>
      </c>
      <c r="K23" s="60"/>
      <c r="M23" s="50"/>
      <c r="N23" s="51"/>
      <c r="O23" s="51"/>
    </row>
    <row r="24" spans="1:15" x14ac:dyDescent="0.25">
      <c r="K24" s="60"/>
      <c r="M24" s="50"/>
      <c r="N24" s="51"/>
      <c r="O24" s="51"/>
    </row>
    <row r="25" spans="1:15" x14ac:dyDescent="0.25">
      <c r="K25" s="60"/>
      <c r="M25" s="50"/>
      <c r="N25" s="51"/>
      <c r="O25" s="51"/>
    </row>
    <row r="26" spans="1:15" x14ac:dyDescent="0.25">
      <c r="K26" s="60"/>
      <c r="M26" s="50"/>
      <c r="N26" s="51"/>
      <c r="O26" s="51"/>
    </row>
    <row r="27" spans="1:15" x14ac:dyDescent="0.25">
      <c r="K27" s="60"/>
      <c r="M27" s="50"/>
      <c r="N27" s="51"/>
      <c r="O27" s="51"/>
    </row>
    <row r="28" spans="1:15" x14ac:dyDescent="0.25">
      <c r="K28" s="60"/>
      <c r="M28" s="50"/>
      <c r="N28" s="51"/>
      <c r="O28" s="51"/>
    </row>
    <row r="29" spans="1:15" x14ac:dyDescent="0.25">
      <c r="K29" s="60"/>
      <c r="M29" s="50"/>
      <c r="N29" s="51"/>
      <c r="O29" s="51"/>
    </row>
    <row r="30" spans="1:15" x14ac:dyDescent="0.25">
      <c r="K30" s="60"/>
      <c r="M30" s="50"/>
      <c r="N30" s="51"/>
      <c r="O30" s="51"/>
    </row>
    <row r="31" spans="1:15" x14ac:dyDescent="0.25">
      <c r="K31" s="60"/>
      <c r="M31" s="50"/>
      <c r="N31" s="51"/>
      <c r="O31" s="51"/>
    </row>
    <row r="32" spans="1:15" x14ac:dyDescent="0.25">
      <c r="K32" s="60"/>
      <c r="M32" s="50"/>
      <c r="N32" s="51"/>
      <c r="O32" s="51"/>
    </row>
    <row r="33" spans="11:15" x14ac:dyDescent="0.25">
      <c r="K33" s="60"/>
      <c r="M33" s="50"/>
      <c r="N33" s="51"/>
      <c r="O33" s="51"/>
    </row>
    <row r="34" spans="11:15" x14ac:dyDescent="0.25">
      <c r="K34" s="60"/>
      <c r="M34" s="50"/>
      <c r="N34" s="51"/>
      <c r="O34" s="51"/>
    </row>
    <row r="35" spans="11:15" x14ac:dyDescent="0.25">
      <c r="K35" s="60"/>
      <c r="M35" s="50"/>
      <c r="N35" s="51"/>
      <c r="O35" s="51"/>
    </row>
    <row r="36" spans="11:15" x14ac:dyDescent="0.25">
      <c r="K36" s="60"/>
      <c r="M36" s="50"/>
      <c r="N36" s="51"/>
      <c r="O36" s="51"/>
    </row>
    <row r="37" spans="11:15" x14ac:dyDescent="0.25">
      <c r="K37" s="60"/>
      <c r="M37" s="50"/>
      <c r="N37" s="51"/>
      <c r="O37" s="51"/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P35"/>
  <sheetViews>
    <sheetView topLeftCell="A3" workbookViewId="0">
      <selection activeCell="C19" sqref="C19"/>
    </sheetView>
  </sheetViews>
  <sheetFormatPr defaultColWidth="9.140625" defaultRowHeight="15" x14ac:dyDescent="0.25"/>
  <cols>
    <col min="1" max="1" width="5.42578125" customWidth="1"/>
    <col min="4" max="4" width="10.85546875" customWidth="1"/>
    <col min="5" max="5" width="11.28515625" customWidth="1"/>
    <col min="6" max="8" width="16.28515625" customWidth="1"/>
    <col min="9" max="9" width="12.7109375" customWidth="1"/>
    <col min="10" max="10" width="13" customWidth="1"/>
    <col min="12" max="12" width="5.85546875" customWidth="1"/>
    <col min="13" max="13" width="4.7109375" customWidth="1"/>
    <col min="14" max="14" width="3.42578125" customWidth="1"/>
    <col min="15" max="15" width="12.140625" customWidth="1"/>
    <col min="16" max="16" width="11.7109375" customWidth="1"/>
  </cols>
  <sheetData>
    <row r="3" spans="1:16" ht="18.75" x14ac:dyDescent="0.3">
      <c r="B3" s="5" t="s">
        <v>88</v>
      </c>
      <c r="C3" s="5"/>
      <c r="D3" s="5"/>
      <c r="E3" s="5"/>
    </row>
    <row r="5" spans="1:16" x14ac:dyDescent="0.25">
      <c r="B5" t="s">
        <v>1</v>
      </c>
      <c r="D5" s="68" t="s">
        <v>2</v>
      </c>
      <c r="E5" s="69"/>
      <c r="F5" t="s">
        <v>3</v>
      </c>
      <c r="I5" s="68" t="s">
        <v>4</v>
      </c>
      <c r="J5" s="80" t="s">
        <v>5</v>
      </c>
    </row>
    <row r="6" spans="1:16" x14ac:dyDescent="0.25">
      <c r="A6" s="72" t="s">
        <v>89</v>
      </c>
      <c r="B6" s="72" t="s">
        <v>6</v>
      </c>
      <c r="C6" s="73" t="s">
        <v>7</v>
      </c>
      <c r="D6" s="70" t="s">
        <v>8</v>
      </c>
      <c r="E6" s="71" t="s">
        <v>9</v>
      </c>
      <c r="F6" s="74" t="s">
        <v>10</v>
      </c>
      <c r="G6" s="75" t="s">
        <v>11</v>
      </c>
      <c r="H6" s="76" t="s">
        <v>12</v>
      </c>
      <c r="I6" s="78" t="s">
        <v>13</v>
      </c>
      <c r="J6" s="81" t="s">
        <v>14</v>
      </c>
    </row>
    <row r="7" spans="1:16" x14ac:dyDescent="0.25">
      <c r="A7" s="61">
        <v>2018</v>
      </c>
      <c r="B7" s="1" t="s">
        <v>15</v>
      </c>
      <c r="C7" s="4" t="s">
        <v>16</v>
      </c>
      <c r="D7" s="2">
        <v>43066</v>
      </c>
      <c r="E7" s="2">
        <v>43093</v>
      </c>
      <c r="F7" s="2"/>
      <c r="G7" s="16"/>
      <c r="H7" s="15" t="s">
        <v>18</v>
      </c>
      <c r="I7" s="2" t="s">
        <v>19</v>
      </c>
      <c r="J7" s="79">
        <v>43093</v>
      </c>
      <c r="L7" s="60"/>
      <c r="N7" s="50"/>
      <c r="O7" s="51"/>
      <c r="P7" s="51"/>
    </row>
    <row r="8" spans="1:16" x14ac:dyDescent="0.25">
      <c r="A8" s="62">
        <v>2018</v>
      </c>
      <c r="B8" s="63" t="s">
        <v>20</v>
      </c>
      <c r="C8" s="64" t="s">
        <v>21</v>
      </c>
      <c r="D8" s="65">
        <v>43094</v>
      </c>
      <c r="E8" s="65">
        <v>43121</v>
      </c>
      <c r="F8" s="65" t="s">
        <v>1</v>
      </c>
      <c r="G8" s="66" t="s">
        <v>1</v>
      </c>
      <c r="H8" s="67" t="s">
        <v>80</v>
      </c>
      <c r="I8" s="65" t="s">
        <v>24</v>
      </c>
      <c r="J8" s="65">
        <v>43121</v>
      </c>
      <c r="L8" s="60"/>
      <c r="N8" s="50"/>
      <c r="O8" s="51"/>
      <c r="P8" s="51"/>
    </row>
    <row r="9" spans="1:16" x14ac:dyDescent="0.25">
      <c r="A9" s="61">
        <v>2018</v>
      </c>
      <c r="B9" s="1" t="s">
        <v>25</v>
      </c>
      <c r="C9" s="4" t="s">
        <v>26</v>
      </c>
      <c r="D9" s="2">
        <v>43122</v>
      </c>
      <c r="E9" s="2">
        <v>43149</v>
      </c>
      <c r="F9" s="2"/>
      <c r="G9" s="16"/>
      <c r="H9" s="15" t="s">
        <v>28</v>
      </c>
      <c r="I9" s="2" t="s">
        <v>29</v>
      </c>
      <c r="J9" s="2">
        <v>43149</v>
      </c>
      <c r="L9" s="60"/>
      <c r="N9" s="50"/>
      <c r="O9" s="51"/>
      <c r="P9" s="51"/>
    </row>
    <row r="10" spans="1:16" x14ac:dyDescent="0.25">
      <c r="A10" s="62">
        <v>2018</v>
      </c>
      <c r="B10" s="63" t="s">
        <v>30</v>
      </c>
      <c r="C10" s="64" t="s">
        <v>31</v>
      </c>
      <c r="D10" s="65">
        <v>43150</v>
      </c>
      <c r="E10" s="65">
        <v>43177</v>
      </c>
      <c r="F10" s="65"/>
      <c r="G10" s="77"/>
      <c r="H10" s="67" t="s">
        <v>33</v>
      </c>
      <c r="I10" s="65" t="s">
        <v>34</v>
      </c>
      <c r="J10" s="65">
        <v>43177</v>
      </c>
      <c r="L10" s="60"/>
      <c r="N10" s="50"/>
      <c r="O10" s="51"/>
      <c r="P10" s="51"/>
    </row>
    <row r="11" spans="1:16" x14ac:dyDescent="0.25">
      <c r="A11" s="61">
        <v>2018</v>
      </c>
      <c r="B11" s="1" t="s">
        <v>35</v>
      </c>
      <c r="C11" s="4" t="s">
        <v>36</v>
      </c>
      <c r="D11" s="2">
        <v>43178</v>
      </c>
      <c r="E11" s="2">
        <v>43205</v>
      </c>
      <c r="F11" s="2"/>
      <c r="G11" s="16"/>
      <c r="H11" s="15" t="s">
        <v>38</v>
      </c>
      <c r="I11" s="2" t="s">
        <v>39</v>
      </c>
      <c r="J11" s="2">
        <v>43205</v>
      </c>
      <c r="L11" s="60"/>
      <c r="N11" s="50"/>
      <c r="O11" s="51"/>
      <c r="P11" s="51"/>
    </row>
    <row r="12" spans="1:16" x14ac:dyDescent="0.25">
      <c r="A12" s="62">
        <v>2018</v>
      </c>
      <c r="B12" s="63" t="s">
        <v>40</v>
      </c>
      <c r="C12" s="64" t="s">
        <v>41</v>
      </c>
      <c r="D12" s="65">
        <v>43206</v>
      </c>
      <c r="E12" s="65">
        <v>43233</v>
      </c>
      <c r="F12" s="65"/>
      <c r="G12" s="77"/>
      <c r="H12" s="67" t="s">
        <v>43</v>
      </c>
      <c r="I12" s="65" t="s">
        <v>44</v>
      </c>
      <c r="J12" s="65">
        <v>43261</v>
      </c>
      <c r="L12" s="60"/>
      <c r="N12" s="50"/>
      <c r="O12" s="51"/>
      <c r="P12" s="51"/>
    </row>
    <row r="13" spans="1:16" x14ac:dyDescent="0.25">
      <c r="A13" s="62">
        <v>2018</v>
      </c>
      <c r="B13" s="63" t="s">
        <v>45</v>
      </c>
      <c r="C13" s="64" t="s">
        <v>41</v>
      </c>
      <c r="D13" s="65">
        <v>43234</v>
      </c>
      <c r="E13" s="65">
        <v>43261</v>
      </c>
      <c r="F13" s="65"/>
      <c r="G13" s="77"/>
      <c r="H13" s="67" t="s">
        <v>43</v>
      </c>
      <c r="I13" s="65" t="s">
        <v>44</v>
      </c>
      <c r="J13" s="65">
        <v>43261</v>
      </c>
      <c r="L13" s="60"/>
      <c r="N13" s="50"/>
      <c r="O13" s="51"/>
      <c r="P13" s="51"/>
    </row>
    <row r="14" spans="1:16" x14ac:dyDescent="0.25">
      <c r="A14" s="61">
        <v>2018</v>
      </c>
      <c r="B14" s="1" t="s">
        <v>50</v>
      </c>
      <c r="C14" s="4" t="s">
        <v>46</v>
      </c>
      <c r="D14" s="2">
        <v>43262</v>
      </c>
      <c r="E14" s="2">
        <v>43289</v>
      </c>
      <c r="F14" s="2"/>
      <c r="G14" s="14"/>
      <c r="H14" s="15" t="s">
        <v>48</v>
      </c>
      <c r="I14" s="2" t="s">
        <v>49</v>
      </c>
      <c r="J14" s="2">
        <v>43289</v>
      </c>
      <c r="L14" s="60"/>
      <c r="N14" s="50"/>
      <c r="O14" s="51"/>
      <c r="P14" s="51"/>
    </row>
    <row r="15" spans="1:16" x14ac:dyDescent="0.25">
      <c r="A15" s="62">
        <v>2018</v>
      </c>
      <c r="B15" s="63" t="s">
        <v>55</v>
      </c>
      <c r="C15" s="64" t="s">
        <v>51</v>
      </c>
      <c r="D15" s="65">
        <v>43290</v>
      </c>
      <c r="E15" s="65">
        <v>43317</v>
      </c>
      <c r="F15" s="65"/>
      <c r="G15" s="77"/>
      <c r="H15" s="67" t="s">
        <v>53</v>
      </c>
      <c r="I15" s="65" t="s">
        <v>54</v>
      </c>
      <c r="J15" s="65">
        <v>43317</v>
      </c>
      <c r="L15" s="60"/>
      <c r="N15" s="50"/>
      <c r="O15" s="51"/>
      <c r="P15" s="51"/>
    </row>
    <row r="16" spans="1:16" x14ac:dyDescent="0.25">
      <c r="A16" s="61">
        <v>2018</v>
      </c>
      <c r="B16" s="1" t="s">
        <v>57</v>
      </c>
      <c r="C16" s="4" t="s">
        <v>58</v>
      </c>
      <c r="D16" s="2">
        <v>43318</v>
      </c>
      <c r="E16" s="2">
        <v>43345</v>
      </c>
      <c r="F16" s="2"/>
      <c r="G16" s="16"/>
      <c r="H16" s="15" t="s">
        <v>60</v>
      </c>
      <c r="I16" s="2" t="s">
        <v>61</v>
      </c>
      <c r="J16" s="2">
        <v>43345</v>
      </c>
      <c r="L16" s="60"/>
      <c r="N16" s="50"/>
      <c r="O16" s="51"/>
      <c r="P16" s="51"/>
    </row>
    <row r="17" spans="1:16" x14ac:dyDescent="0.25">
      <c r="A17" s="62">
        <v>2018</v>
      </c>
      <c r="B17" s="63" t="s">
        <v>62</v>
      </c>
      <c r="C17" s="64" t="s">
        <v>63</v>
      </c>
      <c r="D17" s="65">
        <v>43346</v>
      </c>
      <c r="E17" s="65">
        <v>43373</v>
      </c>
      <c r="F17" s="65"/>
      <c r="G17" s="77"/>
      <c r="H17" s="67" t="s">
        <v>65</v>
      </c>
      <c r="I17" s="65" t="s">
        <v>66</v>
      </c>
      <c r="J17" s="65">
        <v>43373</v>
      </c>
      <c r="L17" s="60"/>
      <c r="N17" s="50"/>
      <c r="O17" s="51"/>
      <c r="P17" s="51"/>
    </row>
    <row r="18" spans="1:16" x14ac:dyDescent="0.25">
      <c r="A18" s="61">
        <v>2018</v>
      </c>
      <c r="B18" s="1" t="s">
        <v>67</v>
      </c>
      <c r="C18" s="4" t="s">
        <v>68</v>
      </c>
      <c r="D18" s="2">
        <v>43374</v>
      </c>
      <c r="E18" s="2">
        <v>43401</v>
      </c>
      <c r="F18" s="2"/>
      <c r="G18" s="14"/>
      <c r="H18" s="15" t="s">
        <v>70</v>
      </c>
      <c r="I18" s="2" t="s">
        <v>71</v>
      </c>
      <c r="J18" s="2">
        <v>43401</v>
      </c>
      <c r="L18" s="60"/>
      <c r="N18" s="50"/>
      <c r="O18" s="51"/>
      <c r="P18" s="51"/>
    </row>
    <row r="19" spans="1:16" x14ac:dyDescent="0.25">
      <c r="A19" s="62">
        <v>2018</v>
      </c>
      <c r="B19" s="63" t="s">
        <v>72</v>
      </c>
      <c r="C19" s="64" t="s">
        <v>73</v>
      </c>
      <c r="D19" s="65">
        <v>43402</v>
      </c>
      <c r="E19" s="65">
        <v>43429</v>
      </c>
      <c r="F19" s="65"/>
      <c r="G19" s="66"/>
      <c r="H19" s="67" t="s">
        <v>75</v>
      </c>
      <c r="I19" s="65" t="s">
        <v>76</v>
      </c>
      <c r="J19" s="65">
        <v>43429</v>
      </c>
      <c r="L19" s="60"/>
      <c r="N19" s="50"/>
      <c r="O19" s="51"/>
      <c r="P19" s="51"/>
    </row>
    <row r="20" spans="1:16" x14ac:dyDescent="0.25">
      <c r="A20" s="61">
        <v>2019</v>
      </c>
      <c r="B20" s="1" t="s">
        <v>15</v>
      </c>
      <c r="C20" s="4" t="s">
        <v>16</v>
      </c>
      <c r="D20" s="2">
        <v>43430</v>
      </c>
      <c r="E20" s="2">
        <v>43457</v>
      </c>
      <c r="F20" s="2"/>
      <c r="G20" s="16"/>
      <c r="H20" s="15" t="s">
        <v>18</v>
      </c>
      <c r="I20" s="2" t="s">
        <v>19</v>
      </c>
      <c r="J20" s="2">
        <v>43457</v>
      </c>
      <c r="L20" s="60"/>
      <c r="N20" s="50"/>
      <c r="O20" s="51"/>
      <c r="P20" s="51"/>
    </row>
    <row r="21" spans="1:16" x14ac:dyDescent="0.25">
      <c r="A21" s="62">
        <v>2019</v>
      </c>
      <c r="B21" s="63" t="s">
        <v>20</v>
      </c>
      <c r="C21" s="64" t="s">
        <v>21</v>
      </c>
      <c r="D21" s="65">
        <v>43458</v>
      </c>
      <c r="E21" s="65">
        <v>43485</v>
      </c>
      <c r="F21" s="65" t="s">
        <v>1</v>
      </c>
      <c r="G21" s="66" t="s">
        <v>1</v>
      </c>
      <c r="H21" s="67" t="s">
        <v>80</v>
      </c>
      <c r="I21" s="65" t="s">
        <v>24</v>
      </c>
      <c r="J21" s="65">
        <v>43485</v>
      </c>
      <c r="L21" s="60"/>
      <c r="N21" s="50"/>
      <c r="O21" s="51"/>
      <c r="P21" s="51"/>
    </row>
    <row r="22" spans="1:16" x14ac:dyDescent="0.25">
      <c r="L22" s="60"/>
      <c r="N22" s="50"/>
      <c r="O22" s="51"/>
      <c r="P22" s="51"/>
    </row>
    <row r="23" spans="1:16" x14ac:dyDescent="0.25">
      <c r="L23" s="60"/>
      <c r="N23" s="50"/>
      <c r="O23" s="51"/>
      <c r="P23" s="51"/>
    </row>
    <row r="24" spans="1:16" x14ac:dyDescent="0.25">
      <c r="L24" s="60"/>
      <c r="N24" s="50"/>
      <c r="O24" s="51"/>
      <c r="P24" s="51"/>
    </row>
    <row r="25" spans="1:16" x14ac:dyDescent="0.25">
      <c r="L25" s="60"/>
      <c r="N25" s="50"/>
      <c r="O25" s="51"/>
      <c r="P25" s="51"/>
    </row>
    <row r="26" spans="1:16" x14ac:dyDescent="0.25">
      <c r="L26" s="60"/>
      <c r="N26" s="50"/>
      <c r="O26" s="51"/>
      <c r="P26" s="51"/>
    </row>
    <row r="27" spans="1:16" x14ac:dyDescent="0.25">
      <c r="L27" s="60"/>
      <c r="N27" s="50"/>
      <c r="O27" s="51"/>
      <c r="P27" s="51"/>
    </row>
    <row r="28" spans="1:16" x14ac:dyDescent="0.25">
      <c r="L28" s="60"/>
      <c r="N28" s="50"/>
      <c r="O28" s="51"/>
      <c r="P28" s="51"/>
    </row>
    <row r="29" spans="1:16" x14ac:dyDescent="0.25">
      <c r="L29" s="60"/>
      <c r="N29" s="50"/>
      <c r="O29" s="51"/>
      <c r="P29" s="51"/>
    </row>
    <row r="30" spans="1:16" x14ac:dyDescent="0.25">
      <c r="L30" s="60"/>
      <c r="N30" s="50"/>
      <c r="O30" s="51"/>
      <c r="P30" s="51"/>
    </row>
    <row r="31" spans="1:16" x14ac:dyDescent="0.25">
      <c r="L31" s="60"/>
      <c r="N31" s="50"/>
      <c r="O31" s="51"/>
      <c r="P31" s="51"/>
    </row>
    <row r="32" spans="1:16" x14ac:dyDescent="0.25">
      <c r="L32" s="60"/>
      <c r="N32" s="50"/>
      <c r="O32" s="51"/>
      <c r="P32" s="51"/>
    </row>
    <row r="33" spans="12:16" x14ac:dyDescent="0.25">
      <c r="L33" s="60"/>
      <c r="N33" s="50"/>
      <c r="O33" s="51"/>
      <c r="P33" s="51"/>
    </row>
    <row r="34" spans="12:16" x14ac:dyDescent="0.25">
      <c r="L34" s="60"/>
      <c r="N34" s="50"/>
      <c r="O34" s="51"/>
      <c r="P34" s="51"/>
    </row>
    <row r="35" spans="12:16" x14ac:dyDescent="0.25">
      <c r="L35" s="60"/>
      <c r="N35" s="50"/>
      <c r="O35" s="51"/>
      <c r="P35" s="51"/>
    </row>
  </sheetData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P35"/>
  <sheetViews>
    <sheetView workbookViewId="0">
      <selection activeCell="E12" sqref="E12"/>
    </sheetView>
  </sheetViews>
  <sheetFormatPr defaultColWidth="9.140625" defaultRowHeight="15" x14ac:dyDescent="0.25"/>
  <cols>
    <col min="1" max="1" width="5.42578125" customWidth="1"/>
    <col min="4" max="4" width="10.85546875" customWidth="1"/>
    <col min="5" max="5" width="11.28515625" customWidth="1"/>
    <col min="6" max="8" width="16.28515625" customWidth="1"/>
    <col min="9" max="9" width="12.7109375" customWidth="1"/>
    <col min="10" max="10" width="13" customWidth="1"/>
    <col min="12" max="12" width="5.85546875" customWidth="1"/>
    <col min="13" max="13" width="4.7109375" customWidth="1"/>
    <col min="14" max="14" width="3.42578125" customWidth="1"/>
    <col min="15" max="15" width="12.140625" customWidth="1"/>
    <col min="16" max="16" width="11.7109375" customWidth="1"/>
  </cols>
  <sheetData>
    <row r="3" spans="1:16" ht="18.75" x14ac:dyDescent="0.3">
      <c r="B3" s="5" t="s">
        <v>90</v>
      </c>
      <c r="C3" s="5"/>
      <c r="D3" s="5"/>
      <c r="E3" s="5"/>
    </row>
    <row r="5" spans="1:16" x14ac:dyDescent="0.25">
      <c r="B5" t="s">
        <v>1</v>
      </c>
      <c r="D5" s="68" t="s">
        <v>2</v>
      </c>
      <c r="E5" s="69"/>
      <c r="F5" t="s">
        <v>3</v>
      </c>
      <c r="I5" s="68" t="s">
        <v>4</v>
      </c>
      <c r="J5" s="80" t="s">
        <v>5</v>
      </c>
    </row>
    <row r="6" spans="1:16" x14ac:dyDescent="0.25">
      <c r="A6" s="72" t="s">
        <v>89</v>
      </c>
      <c r="B6" s="72" t="s">
        <v>6</v>
      </c>
      <c r="C6" s="73" t="s">
        <v>7</v>
      </c>
      <c r="D6" s="70" t="s">
        <v>8</v>
      </c>
      <c r="E6" s="71" t="s">
        <v>9</v>
      </c>
      <c r="F6" s="74" t="s">
        <v>10</v>
      </c>
      <c r="G6" s="75" t="s">
        <v>11</v>
      </c>
      <c r="H6" s="76" t="s">
        <v>12</v>
      </c>
      <c r="I6" s="78" t="s">
        <v>13</v>
      </c>
      <c r="J6" s="81" t="s">
        <v>14</v>
      </c>
    </row>
    <row r="7" spans="1:16" x14ac:dyDescent="0.25">
      <c r="A7" s="61">
        <v>2019</v>
      </c>
      <c r="B7" s="1" t="s">
        <v>15</v>
      </c>
      <c r="C7" s="4" t="s">
        <v>16</v>
      </c>
      <c r="D7" s="2">
        <v>43430</v>
      </c>
      <c r="E7" s="2">
        <v>43457</v>
      </c>
      <c r="F7" s="2"/>
      <c r="G7" s="16"/>
      <c r="H7" s="15" t="s">
        <v>18</v>
      </c>
      <c r="I7" s="2" t="s">
        <v>91</v>
      </c>
      <c r="J7" s="79">
        <v>43457</v>
      </c>
      <c r="L7" s="60"/>
      <c r="N7" s="50"/>
      <c r="O7" s="51"/>
      <c r="P7" s="51"/>
    </row>
    <row r="8" spans="1:16" x14ac:dyDescent="0.25">
      <c r="A8" s="61">
        <v>2019</v>
      </c>
      <c r="B8" s="63" t="s">
        <v>20</v>
      </c>
      <c r="C8" s="64" t="s">
        <v>21</v>
      </c>
      <c r="D8" s="65">
        <v>43458</v>
      </c>
      <c r="E8" s="65">
        <v>43485</v>
      </c>
      <c r="F8" s="65" t="s">
        <v>1</v>
      </c>
      <c r="G8" s="66" t="s">
        <v>1</v>
      </c>
      <c r="H8" s="67" t="s">
        <v>80</v>
      </c>
      <c r="I8" s="65" t="s">
        <v>24</v>
      </c>
      <c r="J8" s="65">
        <v>43485</v>
      </c>
      <c r="L8" s="60"/>
      <c r="N8" s="50"/>
      <c r="O8" s="51"/>
      <c r="P8" s="51"/>
    </row>
    <row r="9" spans="1:16" x14ac:dyDescent="0.25">
      <c r="A9" s="61">
        <v>2019</v>
      </c>
      <c r="B9" s="1" t="s">
        <v>25</v>
      </c>
      <c r="C9" s="4" t="s">
        <v>26</v>
      </c>
      <c r="D9" s="2">
        <v>43486</v>
      </c>
      <c r="E9" s="2">
        <v>43513</v>
      </c>
      <c r="F9" s="2"/>
      <c r="G9" s="16"/>
      <c r="H9" s="15" t="s">
        <v>28</v>
      </c>
      <c r="I9" s="2" t="s">
        <v>29</v>
      </c>
      <c r="J9" s="2">
        <v>43513</v>
      </c>
      <c r="L9" s="60"/>
      <c r="N9" s="50"/>
      <c r="O9" s="51"/>
      <c r="P9" s="51"/>
    </row>
    <row r="10" spans="1:16" x14ac:dyDescent="0.25">
      <c r="A10" s="61">
        <v>2019</v>
      </c>
      <c r="B10" s="63" t="s">
        <v>30</v>
      </c>
      <c r="C10" s="64" t="s">
        <v>31</v>
      </c>
      <c r="D10" s="65">
        <v>43514</v>
      </c>
      <c r="E10" s="65">
        <v>43541</v>
      </c>
      <c r="F10" s="65"/>
      <c r="G10" s="77"/>
      <c r="H10" s="67" t="s">
        <v>33</v>
      </c>
      <c r="I10" s="65" t="s">
        <v>34</v>
      </c>
      <c r="J10" s="65">
        <v>43541</v>
      </c>
      <c r="L10" s="60"/>
      <c r="N10" s="50"/>
      <c r="O10" s="51"/>
      <c r="P10" s="51"/>
    </row>
    <row r="11" spans="1:16" x14ac:dyDescent="0.25">
      <c r="A11" s="61">
        <v>2019</v>
      </c>
      <c r="B11" s="1" t="s">
        <v>35</v>
      </c>
      <c r="C11" s="4" t="s">
        <v>36</v>
      </c>
      <c r="D11" s="2">
        <v>43542</v>
      </c>
      <c r="E11" s="2">
        <v>43569</v>
      </c>
      <c r="F11" s="2"/>
      <c r="G11" s="16"/>
      <c r="H11" s="15" t="s">
        <v>38</v>
      </c>
      <c r="I11" s="2" t="s">
        <v>39</v>
      </c>
      <c r="J11" s="2">
        <v>43597</v>
      </c>
      <c r="L11" s="60"/>
      <c r="N11" s="50"/>
      <c r="O11" s="51"/>
      <c r="P11" s="51"/>
    </row>
    <row r="12" spans="1:16" x14ac:dyDescent="0.25">
      <c r="A12" s="61">
        <v>2019</v>
      </c>
      <c r="B12" s="1" t="s">
        <v>40</v>
      </c>
      <c r="C12" s="4" t="s">
        <v>36</v>
      </c>
      <c r="D12" s="2">
        <v>43570</v>
      </c>
      <c r="E12" s="2">
        <v>43597</v>
      </c>
      <c r="F12" s="2"/>
      <c r="G12" s="16"/>
      <c r="H12" s="15" t="s">
        <v>38</v>
      </c>
      <c r="I12" s="2" t="s">
        <v>39</v>
      </c>
      <c r="J12" s="2">
        <v>43597</v>
      </c>
      <c r="L12" s="60"/>
      <c r="N12" s="50"/>
      <c r="O12" s="51"/>
      <c r="P12" s="51"/>
    </row>
    <row r="13" spans="1:16" x14ac:dyDescent="0.25">
      <c r="A13" s="61">
        <v>2019</v>
      </c>
      <c r="B13" s="63" t="s">
        <v>45</v>
      </c>
      <c r="C13" s="64" t="s">
        <v>41</v>
      </c>
      <c r="D13" s="65">
        <v>43598</v>
      </c>
      <c r="E13" s="65">
        <v>43625</v>
      </c>
      <c r="F13" s="65"/>
      <c r="G13" s="77"/>
      <c r="H13" s="67" t="s">
        <v>43</v>
      </c>
      <c r="I13" s="65" t="s">
        <v>44</v>
      </c>
      <c r="J13" s="65">
        <v>43625</v>
      </c>
      <c r="L13" s="60"/>
      <c r="N13" s="50"/>
      <c r="O13" s="51"/>
      <c r="P13" s="51"/>
    </row>
    <row r="14" spans="1:16" x14ac:dyDescent="0.25">
      <c r="A14" s="61">
        <v>2019</v>
      </c>
      <c r="B14" s="1" t="s">
        <v>50</v>
      </c>
      <c r="C14" s="4" t="s">
        <v>46</v>
      </c>
      <c r="D14" s="2">
        <v>43626</v>
      </c>
      <c r="E14" s="2">
        <v>43653</v>
      </c>
      <c r="F14" s="2"/>
      <c r="G14" s="14"/>
      <c r="H14" s="15" t="s">
        <v>48</v>
      </c>
      <c r="I14" s="2" t="s">
        <v>49</v>
      </c>
      <c r="J14" s="2">
        <v>43653</v>
      </c>
      <c r="L14" s="60"/>
      <c r="N14" s="50"/>
      <c r="O14" s="51"/>
      <c r="P14" s="51"/>
    </row>
    <row r="15" spans="1:16" x14ac:dyDescent="0.25">
      <c r="A15" s="61">
        <v>2019</v>
      </c>
      <c r="B15" s="63" t="s">
        <v>55</v>
      </c>
      <c r="C15" s="64" t="s">
        <v>51</v>
      </c>
      <c r="D15" s="65">
        <v>43654</v>
      </c>
      <c r="E15" s="65">
        <v>43681</v>
      </c>
      <c r="F15" s="65"/>
      <c r="G15" s="77"/>
      <c r="H15" s="67" t="s">
        <v>53</v>
      </c>
      <c r="I15" s="65" t="s">
        <v>54</v>
      </c>
      <c r="J15" s="65">
        <v>43681</v>
      </c>
      <c r="L15" s="60"/>
      <c r="N15" s="50"/>
      <c r="O15" s="51"/>
      <c r="P15" s="51"/>
    </row>
    <row r="16" spans="1:16" x14ac:dyDescent="0.25">
      <c r="A16" s="61">
        <v>2019</v>
      </c>
      <c r="B16" s="1" t="s">
        <v>57</v>
      </c>
      <c r="C16" s="4" t="s">
        <v>58</v>
      </c>
      <c r="D16" s="2">
        <v>43682</v>
      </c>
      <c r="E16" s="2">
        <v>43709</v>
      </c>
      <c r="F16" s="2"/>
      <c r="G16" s="16"/>
      <c r="H16" s="15" t="s">
        <v>60</v>
      </c>
      <c r="I16" s="2" t="s">
        <v>61</v>
      </c>
      <c r="J16" s="2">
        <v>43709</v>
      </c>
      <c r="L16" s="60"/>
      <c r="N16" s="50"/>
      <c r="O16" s="51"/>
      <c r="P16" s="51"/>
    </row>
    <row r="17" spans="1:16" x14ac:dyDescent="0.25">
      <c r="A17" s="61">
        <v>2019</v>
      </c>
      <c r="B17" s="63" t="s">
        <v>62</v>
      </c>
      <c r="C17" s="64" t="s">
        <v>63</v>
      </c>
      <c r="D17" s="65">
        <v>43710</v>
      </c>
      <c r="E17" s="65">
        <v>43737</v>
      </c>
      <c r="F17" s="65"/>
      <c r="G17" s="77"/>
      <c r="H17" s="67" t="s">
        <v>65</v>
      </c>
      <c r="I17" s="65" t="s">
        <v>66</v>
      </c>
      <c r="J17" s="65">
        <v>43737</v>
      </c>
      <c r="L17" s="60"/>
      <c r="N17" s="50"/>
      <c r="O17" s="51"/>
      <c r="P17" s="51"/>
    </row>
    <row r="18" spans="1:16" x14ac:dyDescent="0.25">
      <c r="A18" s="61">
        <v>2019</v>
      </c>
      <c r="B18" s="1" t="s">
        <v>67</v>
      </c>
      <c r="C18" s="4" t="s">
        <v>68</v>
      </c>
      <c r="D18" s="2">
        <v>43738</v>
      </c>
      <c r="E18" s="2">
        <v>43765</v>
      </c>
      <c r="F18" s="2"/>
      <c r="G18" s="14"/>
      <c r="H18" s="15" t="s">
        <v>70</v>
      </c>
      <c r="I18" s="2" t="s">
        <v>71</v>
      </c>
      <c r="J18" s="2">
        <v>43765</v>
      </c>
      <c r="L18" s="60"/>
      <c r="N18" s="50"/>
      <c r="O18" s="51"/>
      <c r="P18" s="51"/>
    </row>
    <row r="19" spans="1:16" x14ac:dyDescent="0.25">
      <c r="A19" s="61">
        <v>2019</v>
      </c>
      <c r="B19" s="63" t="s">
        <v>72</v>
      </c>
      <c r="C19" s="64" t="s">
        <v>73</v>
      </c>
      <c r="D19" s="65">
        <v>43766</v>
      </c>
      <c r="E19" s="65">
        <v>43793</v>
      </c>
      <c r="F19" s="65"/>
      <c r="G19" s="66"/>
      <c r="H19" s="67" t="s">
        <v>75</v>
      </c>
      <c r="I19" s="65" t="s">
        <v>76</v>
      </c>
      <c r="J19" s="65">
        <v>43793</v>
      </c>
      <c r="L19" s="60"/>
      <c r="N19" s="50"/>
      <c r="O19" s="51"/>
      <c r="P19" s="51"/>
    </row>
    <row r="20" spans="1:16" x14ac:dyDescent="0.25">
      <c r="A20" s="61">
        <v>2020</v>
      </c>
      <c r="B20" s="1" t="s">
        <v>15</v>
      </c>
      <c r="C20" s="4" t="s">
        <v>16</v>
      </c>
      <c r="D20" s="2">
        <v>43794</v>
      </c>
      <c r="E20" s="2">
        <v>43821</v>
      </c>
      <c r="F20" s="2"/>
      <c r="G20" s="16"/>
      <c r="H20" s="15" t="s">
        <v>18</v>
      </c>
      <c r="I20" s="2" t="s">
        <v>19</v>
      </c>
      <c r="J20" s="2">
        <v>43821</v>
      </c>
      <c r="L20" s="60"/>
      <c r="N20" s="50"/>
      <c r="O20" s="51"/>
      <c r="P20" s="51"/>
    </row>
    <row r="21" spans="1:16" x14ac:dyDescent="0.25">
      <c r="A21" s="62">
        <v>2020</v>
      </c>
      <c r="B21" s="63" t="s">
        <v>20</v>
      </c>
      <c r="C21" s="64" t="s">
        <v>21</v>
      </c>
      <c r="D21" s="65">
        <v>43822</v>
      </c>
      <c r="E21" s="65">
        <v>43849</v>
      </c>
      <c r="F21" s="65" t="s">
        <v>1</v>
      </c>
      <c r="G21" s="66" t="s">
        <v>1</v>
      </c>
      <c r="H21" s="67" t="s">
        <v>80</v>
      </c>
      <c r="I21" s="65" t="s">
        <v>24</v>
      </c>
      <c r="J21" s="65">
        <v>43849</v>
      </c>
      <c r="L21" s="60"/>
      <c r="N21" s="50"/>
      <c r="O21" s="51"/>
      <c r="P21" s="51"/>
    </row>
    <row r="22" spans="1:16" x14ac:dyDescent="0.25">
      <c r="L22" s="60"/>
      <c r="N22" s="50"/>
      <c r="O22" s="51"/>
      <c r="P22" s="51"/>
    </row>
    <row r="23" spans="1:16" x14ac:dyDescent="0.25">
      <c r="B23" s="82" t="s">
        <v>92</v>
      </c>
      <c r="L23" s="60"/>
      <c r="N23" s="50"/>
      <c r="O23" s="51"/>
      <c r="P23" s="51"/>
    </row>
    <row r="24" spans="1:16" x14ac:dyDescent="0.25">
      <c r="L24" s="60"/>
      <c r="N24" s="50"/>
      <c r="O24" s="51"/>
      <c r="P24" s="51"/>
    </row>
    <row r="25" spans="1:16" x14ac:dyDescent="0.25">
      <c r="B25" s="83" t="s">
        <v>93</v>
      </c>
      <c r="C25" s="84"/>
      <c r="D25" s="85" t="s">
        <v>94</v>
      </c>
      <c r="E25" s="86"/>
      <c r="F25" s="86"/>
      <c r="G25" s="86"/>
      <c r="H25" s="86"/>
      <c r="I25" s="84"/>
      <c r="L25" s="60"/>
      <c r="N25" s="50"/>
      <c r="O25" s="51"/>
      <c r="P25" s="51"/>
    </row>
    <row r="26" spans="1:16" x14ac:dyDescent="0.25">
      <c r="B26" s="87" t="s">
        <v>7</v>
      </c>
      <c r="C26" s="88"/>
      <c r="D26" s="89" t="s">
        <v>95</v>
      </c>
      <c r="E26" s="90"/>
      <c r="F26" s="90"/>
      <c r="G26" s="90"/>
      <c r="H26" s="90"/>
      <c r="I26" s="88"/>
      <c r="L26" s="60"/>
      <c r="N26" s="50"/>
      <c r="O26" s="51"/>
      <c r="P26" s="51"/>
    </row>
    <row r="27" spans="1:16" x14ac:dyDescent="0.25">
      <c r="B27" s="83" t="s">
        <v>96</v>
      </c>
      <c r="C27" s="84"/>
      <c r="D27" s="85" t="s">
        <v>97</v>
      </c>
      <c r="E27" s="86"/>
      <c r="F27" s="86"/>
      <c r="G27" s="86"/>
      <c r="H27" s="86"/>
      <c r="I27" s="84"/>
      <c r="L27" s="60"/>
      <c r="N27" s="50"/>
      <c r="O27" s="51"/>
      <c r="P27" s="51"/>
    </row>
    <row r="28" spans="1:16" x14ac:dyDescent="0.25">
      <c r="B28" s="87" t="s">
        <v>10</v>
      </c>
      <c r="C28" s="88"/>
      <c r="D28" s="89" t="s">
        <v>98</v>
      </c>
      <c r="E28" s="90"/>
      <c r="F28" s="90"/>
      <c r="G28" s="90"/>
      <c r="H28" s="90"/>
      <c r="I28" s="88"/>
      <c r="L28" s="60"/>
      <c r="N28" s="50"/>
      <c r="O28" s="51"/>
      <c r="P28" s="51"/>
    </row>
    <row r="29" spans="1:16" x14ac:dyDescent="0.25">
      <c r="B29" s="83" t="s">
        <v>11</v>
      </c>
      <c r="C29" s="84"/>
      <c r="D29" s="85" t="s">
        <v>99</v>
      </c>
      <c r="E29" s="86"/>
      <c r="F29" s="86"/>
      <c r="G29" s="86"/>
      <c r="H29" s="86"/>
      <c r="I29" s="84"/>
      <c r="L29" s="60"/>
      <c r="N29" s="50"/>
      <c r="O29" s="51"/>
      <c r="P29" s="51"/>
    </row>
    <row r="30" spans="1:16" x14ac:dyDescent="0.25">
      <c r="B30" s="87" t="s">
        <v>12</v>
      </c>
      <c r="C30" s="88"/>
      <c r="D30" s="89" t="s">
        <v>100</v>
      </c>
      <c r="E30" s="90"/>
      <c r="F30" s="90"/>
      <c r="G30" s="90"/>
      <c r="H30" s="90"/>
      <c r="I30" s="88"/>
      <c r="L30" s="60"/>
      <c r="N30" s="50"/>
      <c r="O30" s="51"/>
      <c r="P30" s="51"/>
    </row>
    <row r="31" spans="1:16" x14ac:dyDescent="0.25">
      <c r="B31" s="83" t="s">
        <v>13</v>
      </c>
      <c r="C31" s="84"/>
      <c r="D31" s="85" t="s">
        <v>101</v>
      </c>
      <c r="E31" s="86"/>
      <c r="F31" s="86"/>
      <c r="G31" s="86"/>
      <c r="H31" s="86"/>
      <c r="I31" s="84"/>
      <c r="L31" s="60"/>
      <c r="N31" s="50"/>
      <c r="O31" s="51"/>
      <c r="P31" s="51"/>
    </row>
    <row r="32" spans="1:16" ht="15.75" thickBot="1" x14ac:dyDescent="0.3">
      <c r="B32" s="91" t="s">
        <v>102</v>
      </c>
      <c r="C32" s="92"/>
      <c r="D32" s="93" t="s">
        <v>103</v>
      </c>
      <c r="E32" s="94"/>
      <c r="F32" s="94"/>
      <c r="G32" s="94"/>
      <c r="H32" s="94"/>
      <c r="I32" s="95"/>
      <c r="L32" s="60"/>
      <c r="N32" s="50"/>
      <c r="O32" s="51"/>
      <c r="P32" s="51"/>
    </row>
    <row r="33" spans="12:16" x14ac:dyDescent="0.25">
      <c r="L33" s="60"/>
      <c r="N33" s="50"/>
      <c r="O33" s="51"/>
      <c r="P33" s="51"/>
    </row>
    <row r="34" spans="12:16" x14ac:dyDescent="0.25">
      <c r="L34" s="60"/>
      <c r="N34" s="50"/>
      <c r="O34" s="51"/>
      <c r="P34" s="51"/>
    </row>
    <row r="35" spans="12:16" x14ac:dyDescent="0.25">
      <c r="L35" s="60"/>
      <c r="N35" s="50"/>
      <c r="O35" s="51"/>
      <c r="P35" s="51"/>
    </row>
  </sheetData>
  <autoFilter ref="A6:S21" xr:uid="{00000000-0009-0000-0000-000005000000}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AK34"/>
  <sheetViews>
    <sheetView zoomScale="80" zoomScaleNormal="80" workbookViewId="0">
      <selection activeCell="C9" sqref="C9"/>
    </sheetView>
  </sheetViews>
  <sheetFormatPr defaultColWidth="9.140625" defaultRowHeight="15" x14ac:dyDescent="0.25"/>
  <cols>
    <col min="1" max="3" width="11.7109375" customWidth="1"/>
    <col min="4" max="5" width="15.85546875" customWidth="1"/>
    <col min="6" max="10" width="25.7109375" customWidth="1"/>
    <col min="11" max="26" width="15.7109375" customWidth="1"/>
  </cols>
  <sheetData>
    <row r="2" spans="1:37" ht="30" customHeight="1" x14ac:dyDescent="0.25">
      <c r="A2" s="253" t="s">
        <v>104</v>
      </c>
      <c r="B2" s="253"/>
      <c r="C2" s="253"/>
      <c r="D2" s="253"/>
      <c r="E2" s="253"/>
      <c r="F2" s="253"/>
      <c r="G2" s="253"/>
      <c r="H2" s="253"/>
      <c r="I2" s="253"/>
      <c r="J2" s="253"/>
    </row>
    <row r="4" spans="1:37" x14ac:dyDescent="0.25">
      <c r="B4" t="s">
        <v>1</v>
      </c>
      <c r="D4" s="251" t="s">
        <v>2</v>
      </c>
      <c r="E4" s="252"/>
      <c r="F4" t="s">
        <v>3</v>
      </c>
      <c r="I4" t="s">
        <v>118</v>
      </c>
    </row>
    <row r="5" spans="1:37" s="102" customFormat="1" ht="45" x14ac:dyDescent="0.25">
      <c r="A5" s="100" t="s">
        <v>89</v>
      </c>
      <c r="B5" s="100" t="s">
        <v>6</v>
      </c>
      <c r="C5" s="101" t="s">
        <v>7</v>
      </c>
      <c r="D5" s="136" t="s">
        <v>8</v>
      </c>
      <c r="E5" s="137" t="s">
        <v>9</v>
      </c>
      <c r="F5" s="100" t="s">
        <v>10</v>
      </c>
      <c r="G5" s="100" t="s">
        <v>11</v>
      </c>
      <c r="H5" s="100" t="s">
        <v>12</v>
      </c>
      <c r="I5" s="100" t="s">
        <v>83</v>
      </c>
      <c r="J5" s="100" t="s">
        <v>119</v>
      </c>
      <c r="AA5" s="102" t="s">
        <v>115</v>
      </c>
      <c r="AB5" s="102" t="s">
        <v>116</v>
      </c>
      <c r="AC5" s="102" t="s">
        <v>111</v>
      </c>
      <c r="AD5" s="103" t="s">
        <v>112</v>
      </c>
      <c r="AE5" s="102" t="s">
        <v>113</v>
      </c>
      <c r="AF5" s="102" t="s">
        <v>114</v>
      </c>
    </row>
    <row r="6" spans="1:37" s="96" customFormat="1" ht="24.95" customHeight="1" x14ac:dyDescent="0.25">
      <c r="A6" s="109">
        <v>2019</v>
      </c>
      <c r="B6" s="110" t="s">
        <v>15</v>
      </c>
      <c r="C6" s="125" t="s">
        <v>16</v>
      </c>
      <c r="D6" s="111">
        <v>43794</v>
      </c>
      <c r="E6" s="111">
        <v>43821</v>
      </c>
      <c r="F6" s="112"/>
      <c r="G6" s="126"/>
      <c r="H6" s="113" t="s">
        <v>18</v>
      </c>
      <c r="I6" s="114" t="s">
        <v>19</v>
      </c>
      <c r="J6" s="113">
        <v>43821</v>
      </c>
      <c r="AA6" s="96" t="str">
        <f t="shared" ref="AA6:AA20" si="0">TEXT(D6,"dddd")</f>
        <v>Monday</v>
      </c>
      <c r="AB6" s="96" t="str">
        <f t="shared" ref="AB6:AB20" si="1">TEXT(E6,"dddd")</f>
        <v>Sunday</v>
      </c>
      <c r="AC6" s="96">
        <f t="shared" ref="AC6:AC20" si="2">_xlfn.DAYS(E6,D6)</f>
        <v>27</v>
      </c>
      <c r="AD6" s="96">
        <f t="shared" ref="AD6:AD20" si="3">_xlfn.DAYS(D7,E6)</f>
        <v>1</v>
      </c>
      <c r="AE6" s="96">
        <v>1</v>
      </c>
      <c r="AF6" s="96">
        <f t="shared" ref="AF6:AF20" si="4">_xlfn.DAYS(J6,E6)</f>
        <v>0</v>
      </c>
      <c r="AH6" s="96" t="s">
        <v>110</v>
      </c>
    </row>
    <row r="7" spans="1:37" s="96" customFormat="1" ht="24.95" customHeight="1" x14ac:dyDescent="0.25">
      <c r="A7" s="115">
        <v>2020</v>
      </c>
      <c r="B7" s="116" t="s">
        <v>20</v>
      </c>
      <c r="C7" s="127" t="s">
        <v>21</v>
      </c>
      <c r="D7" s="117">
        <v>43822</v>
      </c>
      <c r="E7" s="117">
        <v>43849</v>
      </c>
      <c r="F7" s="118" t="s">
        <v>1</v>
      </c>
      <c r="G7" s="128" t="s">
        <v>1</v>
      </c>
      <c r="H7" s="129" t="s">
        <v>80</v>
      </c>
      <c r="I7" s="118" t="s">
        <v>24</v>
      </c>
      <c r="J7" s="119">
        <v>43849</v>
      </c>
      <c r="AA7" s="96" t="str">
        <f t="shared" si="0"/>
        <v>Monday</v>
      </c>
      <c r="AB7" s="96" t="str">
        <f t="shared" si="1"/>
        <v>Sunday</v>
      </c>
      <c r="AC7" s="96">
        <f t="shared" si="2"/>
        <v>27</v>
      </c>
      <c r="AD7" s="96">
        <f t="shared" si="3"/>
        <v>1</v>
      </c>
      <c r="AE7" s="96">
        <v>1</v>
      </c>
      <c r="AF7" s="96">
        <f t="shared" si="4"/>
        <v>0</v>
      </c>
      <c r="AI7" s="96" t="s">
        <v>106</v>
      </c>
    </row>
    <row r="8" spans="1:37" s="96" customFormat="1" ht="24.95" customHeight="1" x14ac:dyDescent="0.25">
      <c r="A8" s="109">
        <v>2020</v>
      </c>
      <c r="B8" s="110" t="s">
        <v>25</v>
      </c>
      <c r="C8" s="125" t="s">
        <v>26</v>
      </c>
      <c r="D8" s="111">
        <v>43850</v>
      </c>
      <c r="E8" s="111">
        <v>43877</v>
      </c>
      <c r="F8" s="112"/>
      <c r="G8" s="126"/>
      <c r="H8" s="130" t="s">
        <v>28</v>
      </c>
      <c r="I8" s="112" t="s">
        <v>29</v>
      </c>
      <c r="J8" s="113">
        <v>43877</v>
      </c>
      <c r="AA8" s="96" t="str">
        <f t="shared" si="0"/>
        <v>Monday</v>
      </c>
      <c r="AB8" s="96" t="str">
        <f t="shared" si="1"/>
        <v>Sunday</v>
      </c>
      <c r="AC8" s="96">
        <f t="shared" si="2"/>
        <v>27</v>
      </c>
      <c r="AD8" s="96">
        <f t="shared" si="3"/>
        <v>1</v>
      </c>
      <c r="AE8" s="96">
        <v>1</v>
      </c>
      <c r="AF8" s="96">
        <f t="shared" si="4"/>
        <v>0</v>
      </c>
      <c r="AI8" s="97" t="s">
        <v>107</v>
      </c>
      <c r="AJ8" s="98"/>
      <c r="AK8" s="98"/>
    </row>
    <row r="9" spans="1:37" s="96" customFormat="1" ht="24.95" customHeight="1" x14ac:dyDescent="0.25">
      <c r="A9" s="120">
        <v>2020</v>
      </c>
      <c r="B9" s="121" t="s">
        <v>30</v>
      </c>
      <c r="C9" s="131" t="s">
        <v>31</v>
      </c>
      <c r="D9" s="122">
        <v>43878</v>
      </c>
      <c r="E9" s="122">
        <v>43905</v>
      </c>
      <c r="F9" s="123"/>
      <c r="G9" s="132"/>
      <c r="H9" s="133" t="s">
        <v>33</v>
      </c>
      <c r="I9" s="123" t="s">
        <v>34</v>
      </c>
      <c r="J9" s="124">
        <v>43933</v>
      </c>
      <c r="AA9" s="96" t="str">
        <f t="shared" si="0"/>
        <v>Monday</v>
      </c>
      <c r="AB9" s="96" t="str">
        <f t="shared" si="1"/>
        <v>Sunday</v>
      </c>
      <c r="AC9" s="96">
        <f t="shared" si="2"/>
        <v>27</v>
      </c>
      <c r="AD9" s="96">
        <f t="shared" si="3"/>
        <v>1</v>
      </c>
      <c r="AE9" s="96">
        <v>2</v>
      </c>
      <c r="AF9" s="96">
        <f t="shared" si="4"/>
        <v>28</v>
      </c>
      <c r="AI9" s="97" t="s">
        <v>108</v>
      </c>
      <c r="AJ9" s="98"/>
      <c r="AK9" s="98"/>
    </row>
    <row r="10" spans="1:37" s="96" customFormat="1" ht="24.95" customHeight="1" x14ac:dyDescent="0.25">
      <c r="A10" s="120">
        <v>2020</v>
      </c>
      <c r="B10" s="121" t="s">
        <v>35</v>
      </c>
      <c r="C10" s="131" t="s">
        <v>31</v>
      </c>
      <c r="D10" s="122">
        <v>43906</v>
      </c>
      <c r="E10" s="122">
        <v>43933</v>
      </c>
      <c r="F10" s="123"/>
      <c r="G10" s="132"/>
      <c r="H10" s="133" t="s">
        <v>33</v>
      </c>
      <c r="I10" s="123" t="s">
        <v>34</v>
      </c>
      <c r="J10" s="124">
        <v>43933</v>
      </c>
      <c r="AA10" s="96" t="str">
        <f t="shared" si="0"/>
        <v>Monday</v>
      </c>
      <c r="AB10" s="96" t="str">
        <f t="shared" si="1"/>
        <v>Sunday</v>
      </c>
      <c r="AC10" s="96">
        <f t="shared" si="2"/>
        <v>27</v>
      </c>
      <c r="AD10" s="96">
        <f t="shared" si="3"/>
        <v>1</v>
      </c>
      <c r="AE10" s="96">
        <v>1</v>
      </c>
      <c r="AF10" s="96">
        <f t="shared" si="4"/>
        <v>0</v>
      </c>
      <c r="AI10" s="97" t="s">
        <v>109</v>
      </c>
      <c r="AJ10" s="98"/>
      <c r="AK10" s="98"/>
    </row>
    <row r="11" spans="1:37" s="96" customFormat="1" ht="24.95" customHeight="1" x14ac:dyDescent="0.25">
      <c r="A11" s="109">
        <v>2020</v>
      </c>
      <c r="B11" s="110" t="s">
        <v>40</v>
      </c>
      <c r="C11" s="125" t="s">
        <v>36</v>
      </c>
      <c r="D11" s="111">
        <v>43934</v>
      </c>
      <c r="E11" s="111">
        <v>43961</v>
      </c>
      <c r="F11" s="112"/>
      <c r="G11" s="126"/>
      <c r="H11" s="130" t="s">
        <v>38</v>
      </c>
      <c r="I11" s="112" t="s">
        <v>39</v>
      </c>
      <c r="J11" s="113">
        <v>43961</v>
      </c>
      <c r="AA11" s="96" t="str">
        <f t="shared" si="0"/>
        <v>Monday</v>
      </c>
      <c r="AB11" s="96" t="str">
        <f t="shared" si="1"/>
        <v>Sunday</v>
      </c>
      <c r="AC11" s="96">
        <f t="shared" si="2"/>
        <v>27</v>
      </c>
      <c r="AD11" s="96">
        <f t="shared" si="3"/>
        <v>1</v>
      </c>
      <c r="AE11" s="96">
        <v>1</v>
      </c>
      <c r="AF11" s="96">
        <f t="shared" si="4"/>
        <v>0</v>
      </c>
      <c r="AI11" s="97"/>
      <c r="AJ11" s="98"/>
      <c r="AK11" s="98"/>
    </row>
    <row r="12" spans="1:37" s="96" customFormat="1" ht="24.95" customHeight="1" x14ac:dyDescent="0.25">
      <c r="A12" s="115">
        <v>2020</v>
      </c>
      <c r="B12" s="116" t="s">
        <v>45</v>
      </c>
      <c r="C12" s="127" t="s">
        <v>41</v>
      </c>
      <c r="D12" s="117">
        <v>43962</v>
      </c>
      <c r="E12" s="117">
        <v>43989</v>
      </c>
      <c r="F12" s="118"/>
      <c r="G12" s="134"/>
      <c r="H12" s="129" t="s">
        <v>43</v>
      </c>
      <c r="I12" s="118" t="s">
        <v>44</v>
      </c>
      <c r="J12" s="119">
        <v>43989</v>
      </c>
      <c r="AA12" s="96" t="str">
        <f t="shared" si="0"/>
        <v>Monday</v>
      </c>
      <c r="AB12" s="96" t="str">
        <f t="shared" si="1"/>
        <v>Sunday</v>
      </c>
      <c r="AC12" s="96">
        <f t="shared" si="2"/>
        <v>27</v>
      </c>
      <c r="AD12" s="96">
        <f t="shared" si="3"/>
        <v>1</v>
      </c>
      <c r="AE12" s="96">
        <v>1</v>
      </c>
      <c r="AF12" s="96">
        <f t="shared" si="4"/>
        <v>0</v>
      </c>
      <c r="AI12" s="97"/>
      <c r="AJ12" s="98"/>
      <c r="AK12" s="98"/>
    </row>
    <row r="13" spans="1:37" s="96" customFormat="1" ht="24.95" customHeight="1" x14ac:dyDescent="0.25">
      <c r="A13" s="109">
        <v>2020</v>
      </c>
      <c r="B13" s="110" t="s">
        <v>50</v>
      </c>
      <c r="C13" s="125" t="s">
        <v>46</v>
      </c>
      <c r="D13" s="111">
        <v>43990</v>
      </c>
      <c r="E13" s="111">
        <v>44017</v>
      </c>
      <c r="F13" s="112"/>
      <c r="G13" s="135"/>
      <c r="H13" s="130" t="s">
        <v>48</v>
      </c>
      <c r="I13" s="112" t="s">
        <v>49</v>
      </c>
      <c r="J13" s="113">
        <v>44017</v>
      </c>
      <c r="AA13" s="96" t="str">
        <f t="shared" si="0"/>
        <v>Monday</v>
      </c>
      <c r="AB13" s="96" t="str">
        <f t="shared" si="1"/>
        <v>Sunday</v>
      </c>
      <c r="AC13" s="96">
        <f t="shared" si="2"/>
        <v>27</v>
      </c>
      <c r="AD13" s="96">
        <f t="shared" si="3"/>
        <v>1</v>
      </c>
      <c r="AE13" s="96">
        <v>1</v>
      </c>
      <c r="AF13" s="96">
        <f t="shared" si="4"/>
        <v>0</v>
      </c>
      <c r="AI13" s="97"/>
      <c r="AJ13" s="98"/>
      <c r="AK13" s="98"/>
    </row>
    <row r="14" spans="1:37" s="96" customFormat="1" ht="24.95" customHeight="1" x14ac:dyDescent="0.25">
      <c r="A14" s="115">
        <v>2020</v>
      </c>
      <c r="B14" s="116" t="s">
        <v>55</v>
      </c>
      <c r="C14" s="127" t="s">
        <v>51</v>
      </c>
      <c r="D14" s="117">
        <v>44018</v>
      </c>
      <c r="E14" s="117">
        <v>44045</v>
      </c>
      <c r="F14" s="118"/>
      <c r="G14" s="134"/>
      <c r="H14" s="129" t="s">
        <v>53</v>
      </c>
      <c r="I14" s="118" t="s">
        <v>54</v>
      </c>
      <c r="J14" s="119">
        <v>44045</v>
      </c>
      <c r="AA14" s="96" t="str">
        <f t="shared" si="0"/>
        <v>Monday</v>
      </c>
      <c r="AB14" s="96" t="str">
        <f t="shared" si="1"/>
        <v>Sunday</v>
      </c>
      <c r="AC14" s="96">
        <f t="shared" si="2"/>
        <v>27</v>
      </c>
      <c r="AD14" s="96">
        <f t="shared" si="3"/>
        <v>1</v>
      </c>
      <c r="AE14" s="96">
        <v>1</v>
      </c>
      <c r="AF14" s="96">
        <f t="shared" si="4"/>
        <v>0</v>
      </c>
      <c r="AI14" s="97"/>
      <c r="AJ14" s="98"/>
      <c r="AK14" s="98"/>
    </row>
    <row r="15" spans="1:37" s="96" customFormat="1" ht="24.95" customHeight="1" x14ac:dyDescent="0.25">
      <c r="A15" s="109">
        <v>2020</v>
      </c>
      <c r="B15" s="110" t="s">
        <v>57</v>
      </c>
      <c r="C15" s="125" t="s">
        <v>58</v>
      </c>
      <c r="D15" s="111">
        <v>44046</v>
      </c>
      <c r="E15" s="111">
        <v>44073</v>
      </c>
      <c r="F15" s="112"/>
      <c r="G15" s="126"/>
      <c r="H15" s="130" t="s">
        <v>60</v>
      </c>
      <c r="I15" s="112" t="s">
        <v>61</v>
      </c>
      <c r="J15" s="113">
        <v>44073</v>
      </c>
      <c r="AA15" s="96" t="str">
        <f t="shared" si="0"/>
        <v>Monday</v>
      </c>
      <c r="AB15" s="96" t="str">
        <f t="shared" si="1"/>
        <v>Sunday</v>
      </c>
      <c r="AC15" s="96">
        <f t="shared" si="2"/>
        <v>27</v>
      </c>
      <c r="AD15" s="96">
        <f t="shared" si="3"/>
        <v>1</v>
      </c>
      <c r="AE15" s="96">
        <v>1</v>
      </c>
      <c r="AF15" s="96">
        <f t="shared" si="4"/>
        <v>0</v>
      </c>
      <c r="AI15" s="97"/>
      <c r="AJ15" s="98"/>
      <c r="AK15" s="98"/>
    </row>
    <row r="16" spans="1:37" s="96" customFormat="1" ht="24.95" customHeight="1" x14ac:dyDescent="0.25">
      <c r="A16" s="115">
        <v>2020</v>
      </c>
      <c r="B16" s="116" t="s">
        <v>62</v>
      </c>
      <c r="C16" s="127" t="s">
        <v>63</v>
      </c>
      <c r="D16" s="117">
        <v>44074</v>
      </c>
      <c r="E16" s="117">
        <v>44101</v>
      </c>
      <c r="F16" s="118"/>
      <c r="G16" s="134"/>
      <c r="H16" s="129" t="s">
        <v>65</v>
      </c>
      <c r="I16" s="118" t="s">
        <v>66</v>
      </c>
      <c r="J16" s="119">
        <v>44101</v>
      </c>
      <c r="AA16" s="96" t="str">
        <f t="shared" si="0"/>
        <v>Monday</v>
      </c>
      <c r="AB16" s="96" t="str">
        <f t="shared" si="1"/>
        <v>Sunday</v>
      </c>
      <c r="AC16" s="96">
        <f t="shared" si="2"/>
        <v>27</v>
      </c>
      <c r="AD16" s="96">
        <f t="shared" si="3"/>
        <v>1</v>
      </c>
      <c r="AE16" s="96">
        <v>1</v>
      </c>
      <c r="AF16" s="96">
        <f t="shared" si="4"/>
        <v>0</v>
      </c>
      <c r="AI16" s="97"/>
      <c r="AJ16" s="98"/>
      <c r="AK16" s="98"/>
    </row>
    <row r="17" spans="1:37" s="96" customFormat="1" ht="24.95" customHeight="1" x14ac:dyDescent="0.25">
      <c r="A17" s="109">
        <v>2020</v>
      </c>
      <c r="B17" s="110" t="s">
        <v>67</v>
      </c>
      <c r="C17" s="125" t="s">
        <v>68</v>
      </c>
      <c r="D17" s="111">
        <v>44102</v>
      </c>
      <c r="E17" s="111">
        <v>44129</v>
      </c>
      <c r="F17" s="112"/>
      <c r="G17" s="135"/>
      <c r="H17" s="130" t="s">
        <v>70</v>
      </c>
      <c r="I17" s="112" t="s">
        <v>71</v>
      </c>
      <c r="J17" s="113">
        <v>44129</v>
      </c>
      <c r="AA17" s="96" t="str">
        <f t="shared" si="0"/>
        <v>Monday</v>
      </c>
      <c r="AB17" s="96" t="str">
        <f t="shared" si="1"/>
        <v>Sunday</v>
      </c>
      <c r="AC17" s="96">
        <f t="shared" si="2"/>
        <v>27</v>
      </c>
      <c r="AD17" s="96">
        <f t="shared" si="3"/>
        <v>1</v>
      </c>
      <c r="AE17" s="96">
        <v>1</v>
      </c>
      <c r="AF17" s="96">
        <f t="shared" si="4"/>
        <v>0</v>
      </c>
      <c r="AI17" s="97"/>
      <c r="AJ17" s="98"/>
      <c r="AK17" s="98"/>
    </row>
    <row r="18" spans="1:37" s="96" customFormat="1" ht="24.95" customHeight="1" x14ac:dyDescent="0.25">
      <c r="A18" s="115">
        <v>2020</v>
      </c>
      <c r="B18" s="116" t="s">
        <v>72</v>
      </c>
      <c r="C18" s="127" t="s">
        <v>73</v>
      </c>
      <c r="D18" s="117">
        <v>44130</v>
      </c>
      <c r="E18" s="117">
        <v>44157</v>
      </c>
      <c r="F18" s="118"/>
      <c r="G18" s="128"/>
      <c r="H18" s="129" t="s">
        <v>75</v>
      </c>
      <c r="I18" s="118" t="s">
        <v>76</v>
      </c>
      <c r="J18" s="119">
        <v>44157</v>
      </c>
      <c r="AA18" s="96" t="str">
        <f t="shared" si="0"/>
        <v>Monday</v>
      </c>
      <c r="AB18" s="96" t="str">
        <f t="shared" si="1"/>
        <v>Sunday</v>
      </c>
      <c r="AC18" s="96">
        <f t="shared" si="2"/>
        <v>27</v>
      </c>
      <c r="AD18" s="96">
        <f t="shared" si="3"/>
        <v>1</v>
      </c>
      <c r="AE18" s="96">
        <v>1</v>
      </c>
      <c r="AF18" s="96">
        <f t="shared" si="4"/>
        <v>0</v>
      </c>
      <c r="AI18" s="97"/>
      <c r="AJ18" s="98"/>
      <c r="AK18" s="98"/>
    </row>
    <row r="19" spans="1:37" s="96" customFormat="1" ht="24.95" customHeight="1" x14ac:dyDescent="0.25">
      <c r="A19" s="109">
        <v>2020</v>
      </c>
      <c r="B19" s="110" t="s">
        <v>15</v>
      </c>
      <c r="C19" s="125" t="s">
        <v>16</v>
      </c>
      <c r="D19" s="111">
        <v>44158</v>
      </c>
      <c r="E19" s="111">
        <v>44185</v>
      </c>
      <c r="F19" s="112"/>
      <c r="G19" s="126"/>
      <c r="H19" s="130" t="s">
        <v>18</v>
      </c>
      <c r="I19" s="112" t="s">
        <v>19</v>
      </c>
      <c r="J19" s="113">
        <v>44185</v>
      </c>
      <c r="AA19" s="96" t="str">
        <f t="shared" si="0"/>
        <v>Monday</v>
      </c>
      <c r="AB19" s="96" t="str">
        <f t="shared" si="1"/>
        <v>Sunday</v>
      </c>
      <c r="AC19" s="96">
        <f t="shared" si="2"/>
        <v>27</v>
      </c>
      <c r="AD19" s="96">
        <f t="shared" si="3"/>
        <v>1</v>
      </c>
      <c r="AE19" s="96">
        <v>1</v>
      </c>
      <c r="AF19" s="96">
        <f t="shared" si="4"/>
        <v>0</v>
      </c>
      <c r="AI19" s="97"/>
      <c r="AJ19" s="98"/>
      <c r="AK19" s="98"/>
    </row>
    <row r="20" spans="1:37" s="96" customFormat="1" ht="24.95" customHeight="1" x14ac:dyDescent="0.25">
      <c r="A20" s="115">
        <v>2021</v>
      </c>
      <c r="B20" s="116" t="s">
        <v>20</v>
      </c>
      <c r="C20" s="127" t="s">
        <v>21</v>
      </c>
      <c r="D20" s="117">
        <v>44186</v>
      </c>
      <c r="E20" s="117">
        <v>44213</v>
      </c>
      <c r="F20" s="118" t="s">
        <v>1</v>
      </c>
      <c r="G20" s="128" t="s">
        <v>1</v>
      </c>
      <c r="H20" s="129" t="s">
        <v>80</v>
      </c>
      <c r="I20" s="118" t="s">
        <v>24</v>
      </c>
      <c r="J20" s="119">
        <v>44213</v>
      </c>
      <c r="AA20" s="96" t="str">
        <f t="shared" si="0"/>
        <v>Monday</v>
      </c>
      <c r="AB20" s="96" t="str">
        <f t="shared" si="1"/>
        <v>Sunday</v>
      </c>
      <c r="AC20" s="96">
        <f t="shared" si="2"/>
        <v>27</v>
      </c>
      <c r="AD20" s="96">
        <f t="shared" si="3"/>
        <v>-44213</v>
      </c>
      <c r="AE20" s="96">
        <v>1</v>
      </c>
      <c r="AF20" s="96">
        <f t="shared" si="4"/>
        <v>0</v>
      </c>
      <c r="AI20" s="97"/>
      <c r="AJ20" s="98"/>
      <c r="AK20" s="98"/>
    </row>
    <row r="21" spans="1:37" x14ac:dyDescent="0.25">
      <c r="J21" s="104" t="s">
        <v>117</v>
      </c>
      <c r="AI21" s="99"/>
      <c r="AJ21" s="51"/>
      <c r="AK21" s="51"/>
    </row>
    <row r="22" spans="1:37" x14ac:dyDescent="0.25">
      <c r="B22" s="82" t="s">
        <v>105</v>
      </c>
      <c r="T22" s="99"/>
      <c r="U22" s="51"/>
      <c r="V22" s="51"/>
    </row>
    <row r="23" spans="1:37" x14ac:dyDescent="0.25">
      <c r="T23" s="99"/>
      <c r="U23" s="51"/>
      <c r="V23" s="51"/>
    </row>
    <row r="24" spans="1:37" ht="24.95" customHeight="1" x14ac:dyDescent="0.25">
      <c r="B24" s="105" t="s">
        <v>93</v>
      </c>
      <c r="C24" s="106"/>
      <c r="D24" s="107" t="s">
        <v>94</v>
      </c>
      <c r="E24" s="108"/>
      <c r="F24" s="108"/>
      <c r="G24" s="108"/>
      <c r="H24" s="108"/>
      <c r="I24" s="106"/>
      <c r="T24" s="99"/>
      <c r="U24" s="51"/>
      <c r="V24" s="51"/>
    </row>
    <row r="25" spans="1:37" ht="24.95" customHeight="1" x14ac:dyDescent="0.25">
      <c r="B25" s="87" t="s">
        <v>7</v>
      </c>
      <c r="C25" s="88"/>
      <c r="D25" s="89" t="s">
        <v>95</v>
      </c>
      <c r="E25" s="90"/>
      <c r="F25" s="90"/>
      <c r="G25" s="90"/>
      <c r="H25" s="90"/>
      <c r="I25" s="88"/>
      <c r="T25" s="99"/>
      <c r="U25" s="51"/>
      <c r="V25" s="51"/>
    </row>
    <row r="26" spans="1:37" ht="24.95" customHeight="1" x14ac:dyDescent="0.25">
      <c r="B26" s="105" t="s">
        <v>96</v>
      </c>
      <c r="C26" s="106"/>
      <c r="D26" s="107" t="s">
        <v>97</v>
      </c>
      <c r="E26" s="108"/>
      <c r="F26" s="108"/>
      <c r="G26" s="108"/>
      <c r="H26" s="108"/>
      <c r="I26" s="106"/>
      <c r="T26" s="99"/>
      <c r="U26" s="51"/>
      <c r="V26" s="51"/>
    </row>
    <row r="27" spans="1:37" ht="24.95" customHeight="1" x14ac:dyDescent="0.25">
      <c r="B27" s="87" t="s">
        <v>10</v>
      </c>
      <c r="C27" s="88"/>
      <c r="D27" s="89" t="s">
        <v>98</v>
      </c>
      <c r="E27" s="90"/>
      <c r="F27" s="90"/>
      <c r="G27" s="90"/>
      <c r="H27" s="90"/>
      <c r="I27" s="88"/>
      <c r="T27" s="99"/>
      <c r="U27" s="51"/>
      <c r="V27" s="51"/>
    </row>
    <row r="28" spans="1:37" ht="24.95" customHeight="1" x14ac:dyDescent="0.25">
      <c r="B28" s="105" t="s">
        <v>11</v>
      </c>
      <c r="C28" s="106"/>
      <c r="D28" s="107" t="s">
        <v>99</v>
      </c>
      <c r="E28" s="108"/>
      <c r="F28" s="108"/>
      <c r="G28" s="108"/>
      <c r="H28" s="108"/>
      <c r="I28" s="106"/>
      <c r="T28" s="99"/>
      <c r="U28" s="51"/>
      <c r="V28" s="51"/>
    </row>
    <row r="29" spans="1:37" ht="24.95" customHeight="1" x14ac:dyDescent="0.25">
      <c r="B29" s="87" t="s">
        <v>12</v>
      </c>
      <c r="C29" s="88"/>
      <c r="D29" s="89" t="s">
        <v>100</v>
      </c>
      <c r="E29" s="90"/>
      <c r="F29" s="90"/>
      <c r="G29" s="90"/>
      <c r="H29" s="90"/>
      <c r="I29" s="88"/>
      <c r="T29" s="99"/>
      <c r="U29" s="51"/>
      <c r="V29" s="51"/>
    </row>
    <row r="30" spans="1:37" ht="24.95" customHeight="1" x14ac:dyDescent="0.25">
      <c r="B30" s="105" t="s">
        <v>13</v>
      </c>
      <c r="C30" s="106"/>
      <c r="D30" s="107" t="s">
        <v>101</v>
      </c>
      <c r="E30" s="108"/>
      <c r="F30" s="108"/>
      <c r="G30" s="108"/>
      <c r="H30" s="108"/>
      <c r="I30" s="106"/>
      <c r="T30" s="99"/>
      <c r="U30" s="51"/>
      <c r="V30" s="51"/>
    </row>
    <row r="31" spans="1:37" ht="24.95" customHeight="1" thickBot="1" x14ac:dyDescent="0.3">
      <c r="B31" s="91" t="s">
        <v>102</v>
      </c>
      <c r="C31" s="92"/>
      <c r="D31" s="93" t="s">
        <v>103</v>
      </c>
      <c r="E31" s="94"/>
      <c r="F31" s="94"/>
      <c r="G31" s="94"/>
      <c r="H31" s="94"/>
      <c r="I31" s="95"/>
      <c r="T31" s="99"/>
      <c r="U31" s="51"/>
      <c r="V31" s="51"/>
    </row>
    <row r="32" spans="1:37" x14ac:dyDescent="0.25">
      <c r="T32" s="50"/>
      <c r="U32" s="51"/>
      <c r="V32" s="51"/>
    </row>
    <row r="33" spans="20:22" x14ac:dyDescent="0.25">
      <c r="T33" s="50"/>
      <c r="U33" s="51"/>
      <c r="V33" s="51"/>
    </row>
    <row r="34" spans="20:22" x14ac:dyDescent="0.25">
      <c r="T34" s="50"/>
      <c r="U34" s="51"/>
      <c r="V34" s="51"/>
    </row>
  </sheetData>
  <autoFilter ref="A5:J22" xr:uid="{00000000-0009-0000-0000-000006000000}"/>
  <mergeCells count="2">
    <mergeCell ref="D4:E4"/>
    <mergeCell ref="A2:J2"/>
  </mergeCells>
  <pageMargins left="0.7" right="0.7" top="0.75" bottom="0.75" header="0.3" footer="0.3"/>
  <pageSetup scale="62" fitToHeight="0" orientation="landscape" r:id="rId1"/>
  <headerFooter>
    <oddFooter>&amp;L2019 09 CAB
&amp;F</oddFooter>
  </headerFooter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AK34"/>
  <sheetViews>
    <sheetView showGridLines="0" topLeftCell="A4" zoomScale="80" zoomScaleNormal="80" workbookViewId="0">
      <selection activeCell="F6" sqref="F6"/>
    </sheetView>
  </sheetViews>
  <sheetFormatPr defaultColWidth="9.140625" defaultRowHeight="15" x14ac:dyDescent="0.25"/>
  <cols>
    <col min="1" max="3" width="11.7109375" customWidth="1"/>
    <col min="4" max="5" width="15.85546875" customWidth="1"/>
    <col min="6" max="10" width="25.7109375" customWidth="1"/>
    <col min="11" max="11" width="19.42578125" bestFit="1" customWidth="1"/>
    <col min="12" max="26" width="15.7109375" customWidth="1"/>
  </cols>
  <sheetData>
    <row r="2" spans="1:37" ht="30" customHeight="1" x14ac:dyDescent="0.25">
      <c r="A2" s="254" t="s">
        <v>123</v>
      </c>
      <c r="B2" s="254"/>
      <c r="C2" s="254"/>
      <c r="D2" s="254"/>
      <c r="E2" s="254"/>
      <c r="F2" s="254"/>
      <c r="G2" s="254"/>
      <c r="H2" s="254"/>
      <c r="I2" s="254"/>
      <c r="J2" s="254"/>
    </row>
    <row r="4" spans="1:37" x14ac:dyDescent="0.25">
      <c r="B4" t="s">
        <v>1</v>
      </c>
      <c r="D4" s="251" t="s">
        <v>2</v>
      </c>
      <c r="E4" s="252"/>
      <c r="F4" t="s">
        <v>3</v>
      </c>
      <c r="I4" t="s">
        <v>118</v>
      </c>
    </row>
    <row r="5" spans="1:37" s="102" customFormat="1" ht="75" x14ac:dyDescent="0.25">
      <c r="A5" s="100" t="s">
        <v>89</v>
      </c>
      <c r="B5" s="100" t="s">
        <v>6</v>
      </c>
      <c r="C5" s="101" t="s">
        <v>7</v>
      </c>
      <c r="D5" s="136" t="s">
        <v>8</v>
      </c>
      <c r="E5" s="137" t="s">
        <v>9</v>
      </c>
      <c r="F5" s="100" t="s">
        <v>10</v>
      </c>
      <c r="G5" s="100" t="s">
        <v>11</v>
      </c>
      <c r="H5" s="100" t="s">
        <v>12</v>
      </c>
      <c r="I5" s="100" t="s">
        <v>83</v>
      </c>
      <c r="J5" s="100" t="s">
        <v>119</v>
      </c>
      <c r="AA5" s="102" t="s">
        <v>120</v>
      </c>
      <c r="AB5" s="102" t="s">
        <v>116</v>
      </c>
      <c r="AC5" s="102" t="s">
        <v>121</v>
      </c>
      <c r="AD5" s="103" t="s">
        <v>112</v>
      </c>
      <c r="AE5" s="102" t="s">
        <v>113</v>
      </c>
      <c r="AF5" s="102" t="s">
        <v>122</v>
      </c>
    </row>
    <row r="6" spans="1:37" s="96" customFormat="1" ht="24.95" customHeight="1" x14ac:dyDescent="0.25">
      <c r="A6" s="109">
        <v>2020</v>
      </c>
      <c r="B6" s="110" t="s">
        <v>15</v>
      </c>
      <c r="C6" s="125" t="s">
        <v>16</v>
      </c>
      <c r="D6" s="111">
        <v>44158</v>
      </c>
      <c r="E6" s="111">
        <v>44185</v>
      </c>
      <c r="F6" s="112"/>
      <c r="G6" s="126"/>
      <c r="H6" s="113" t="s">
        <v>18</v>
      </c>
      <c r="I6" s="114" t="s">
        <v>19</v>
      </c>
      <c r="J6" s="113">
        <v>44185</v>
      </c>
      <c r="K6" s="138"/>
      <c r="AA6" s="96" t="str">
        <f t="shared" ref="AA6:AB20" si="0">TEXT(D6,"dddd")</f>
        <v>Monday</v>
      </c>
      <c r="AB6" s="96" t="str">
        <f t="shared" si="0"/>
        <v>Sunday</v>
      </c>
      <c r="AC6" s="96">
        <f t="shared" ref="AC6:AC20" si="1">_xlfn.DAYS(E6,D6)</f>
        <v>27</v>
      </c>
      <c r="AD6" s="96">
        <f>_xlfn.DAYS(D7,E6)</f>
        <v>1</v>
      </c>
      <c r="AE6" s="96">
        <f>-COUNTIF($I$6:$I$18,I6)</f>
        <v>-1</v>
      </c>
      <c r="AF6" s="96">
        <f>_xlfn.DAYS(J6,E6)</f>
        <v>0</v>
      </c>
      <c r="AH6" s="96" t="s">
        <v>110</v>
      </c>
    </row>
    <row r="7" spans="1:37" s="96" customFormat="1" ht="24.95" customHeight="1" x14ac:dyDescent="0.25">
      <c r="A7" s="115">
        <v>2021</v>
      </c>
      <c r="B7" s="116" t="s">
        <v>20</v>
      </c>
      <c r="C7" s="127" t="s">
        <v>21</v>
      </c>
      <c r="D7" s="117">
        <v>44186</v>
      </c>
      <c r="E7" s="117">
        <v>44213</v>
      </c>
      <c r="F7" s="118" t="s">
        <v>1</v>
      </c>
      <c r="G7" s="128" t="s">
        <v>1</v>
      </c>
      <c r="H7" s="129" t="s">
        <v>80</v>
      </c>
      <c r="I7" s="118" t="s">
        <v>24</v>
      </c>
      <c r="J7" s="119">
        <v>44213</v>
      </c>
      <c r="K7" s="138"/>
      <c r="AA7" s="96" t="str">
        <f t="shared" si="0"/>
        <v>Monday</v>
      </c>
      <c r="AB7" s="96" t="str">
        <f t="shared" si="0"/>
        <v>Sunday</v>
      </c>
      <c r="AC7" s="96">
        <f t="shared" si="1"/>
        <v>27</v>
      </c>
      <c r="AD7" s="96">
        <f t="shared" ref="AD7:AD20" si="2">_xlfn.DAYS(D8,E7)</f>
        <v>1</v>
      </c>
      <c r="AE7" s="96">
        <f t="shared" ref="AE7:AE20" si="3">-COUNTIF($I$6:$I$18,I7)</f>
        <v>-1</v>
      </c>
      <c r="AF7" s="96">
        <f t="shared" ref="AF7:AF20" si="4">_xlfn.DAYS(J7,E7)</f>
        <v>0</v>
      </c>
      <c r="AI7" s="110" t="s">
        <v>106</v>
      </c>
    </row>
    <row r="8" spans="1:37" s="96" customFormat="1" ht="24.95" customHeight="1" x14ac:dyDescent="0.25">
      <c r="A8" s="109">
        <v>2021</v>
      </c>
      <c r="B8" s="110" t="s">
        <v>25</v>
      </c>
      <c r="C8" s="125" t="s">
        <v>26</v>
      </c>
      <c r="D8" s="111">
        <v>44214</v>
      </c>
      <c r="E8" s="111">
        <v>44241</v>
      </c>
      <c r="F8" s="112"/>
      <c r="G8" s="126"/>
      <c r="H8" s="130" t="s">
        <v>28</v>
      </c>
      <c r="I8" s="112" t="s">
        <v>29</v>
      </c>
      <c r="J8" s="113">
        <v>44241</v>
      </c>
      <c r="K8" s="138"/>
      <c r="AA8" s="96" t="str">
        <f t="shared" si="0"/>
        <v>Monday</v>
      </c>
      <c r="AB8" s="96" t="str">
        <f t="shared" si="0"/>
        <v>Sunday</v>
      </c>
      <c r="AC8" s="96">
        <f t="shared" si="1"/>
        <v>27</v>
      </c>
      <c r="AD8" s="96">
        <f t="shared" si="2"/>
        <v>1</v>
      </c>
      <c r="AE8" s="96">
        <f t="shared" si="3"/>
        <v>-1</v>
      </c>
      <c r="AF8" s="96">
        <f t="shared" si="4"/>
        <v>0</v>
      </c>
      <c r="AI8" s="97" t="s">
        <v>107</v>
      </c>
      <c r="AJ8" s="98"/>
      <c r="AK8" s="98"/>
    </row>
    <row r="9" spans="1:37" s="96" customFormat="1" ht="24.95" customHeight="1" x14ac:dyDescent="0.25">
      <c r="A9" s="120">
        <v>2021</v>
      </c>
      <c r="B9" s="121" t="s">
        <v>30</v>
      </c>
      <c r="C9" s="131" t="s">
        <v>31</v>
      </c>
      <c r="D9" s="122">
        <v>44242</v>
      </c>
      <c r="E9" s="122">
        <v>44269</v>
      </c>
      <c r="F9" s="123"/>
      <c r="G9" s="132"/>
      <c r="H9" s="133" t="s">
        <v>33</v>
      </c>
      <c r="I9" s="123" t="s">
        <v>34</v>
      </c>
      <c r="J9" s="124">
        <v>44297</v>
      </c>
      <c r="K9" s="138"/>
      <c r="AA9" s="96" t="str">
        <f t="shared" si="0"/>
        <v>Monday</v>
      </c>
      <c r="AB9" s="96" t="str">
        <f t="shared" si="0"/>
        <v>Sunday</v>
      </c>
      <c r="AC9" s="96">
        <f t="shared" si="1"/>
        <v>27</v>
      </c>
      <c r="AD9" s="96">
        <f t="shared" si="2"/>
        <v>1</v>
      </c>
      <c r="AE9" s="96">
        <f t="shared" si="3"/>
        <v>-2</v>
      </c>
      <c r="AF9" s="96">
        <f t="shared" si="4"/>
        <v>28</v>
      </c>
      <c r="AI9" s="97" t="s">
        <v>108</v>
      </c>
      <c r="AJ9" s="98"/>
      <c r="AK9" s="98"/>
    </row>
    <row r="10" spans="1:37" s="96" customFormat="1" ht="24.95" customHeight="1" x14ac:dyDescent="0.25">
      <c r="A10" s="120">
        <v>2021</v>
      </c>
      <c r="B10" s="121" t="s">
        <v>35</v>
      </c>
      <c r="C10" s="131" t="s">
        <v>31</v>
      </c>
      <c r="D10" s="122">
        <v>44270</v>
      </c>
      <c r="E10" s="122">
        <v>44297</v>
      </c>
      <c r="F10" s="123"/>
      <c r="G10" s="132"/>
      <c r="H10" s="133" t="s">
        <v>33</v>
      </c>
      <c r="I10" s="123" t="s">
        <v>34</v>
      </c>
      <c r="J10" s="124">
        <v>44297</v>
      </c>
      <c r="K10" s="138"/>
      <c r="AA10" s="96" t="str">
        <f t="shared" si="0"/>
        <v>Monday</v>
      </c>
      <c r="AB10" s="96" t="str">
        <f t="shared" si="0"/>
        <v>Sunday</v>
      </c>
      <c r="AC10" s="96">
        <f t="shared" si="1"/>
        <v>27</v>
      </c>
      <c r="AD10" s="96">
        <f t="shared" si="2"/>
        <v>1</v>
      </c>
      <c r="AE10" s="96">
        <f t="shared" si="3"/>
        <v>-2</v>
      </c>
      <c r="AF10" s="96">
        <f t="shared" si="4"/>
        <v>0</v>
      </c>
      <c r="AI10" s="97" t="s">
        <v>109</v>
      </c>
      <c r="AJ10" s="98"/>
      <c r="AK10" s="98"/>
    </row>
    <row r="11" spans="1:37" s="96" customFormat="1" ht="24.95" customHeight="1" x14ac:dyDescent="0.25">
      <c r="A11" s="109">
        <v>2021</v>
      </c>
      <c r="B11" s="110" t="s">
        <v>40</v>
      </c>
      <c r="C11" s="125" t="s">
        <v>36</v>
      </c>
      <c r="D11" s="111">
        <v>44298</v>
      </c>
      <c r="E11" s="111">
        <v>44325</v>
      </c>
      <c r="F11" s="112"/>
      <c r="G11" s="126"/>
      <c r="H11" s="130" t="s">
        <v>38</v>
      </c>
      <c r="I11" s="112" t="s">
        <v>39</v>
      </c>
      <c r="J11" s="113">
        <v>44325</v>
      </c>
      <c r="K11" s="138"/>
      <c r="AA11" s="96" t="str">
        <f t="shared" si="0"/>
        <v>Monday</v>
      </c>
      <c r="AB11" s="96" t="str">
        <f t="shared" si="0"/>
        <v>Sunday</v>
      </c>
      <c r="AC11" s="96">
        <f t="shared" si="1"/>
        <v>27</v>
      </c>
      <c r="AD11" s="96">
        <f t="shared" si="2"/>
        <v>1</v>
      </c>
      <c r="AE11" s="96">
        <f t="shared" si="3"/>
        <v>-1</v>
      </c>
      <c r="AF11" s="96">
        <f t="shared" si="4"/>
        <v>0</v>
      </c>
      <c r="AI11" s="97"/>
      <c r="AJ11" s="98"/>
      <c r="AK11" s="98"/>
    </row>
    <row r="12" spans="1:37" s="96" customFormat="1" ht="24.95" customHeight="1" x14ac:dyDescent="0.25">
      <c r="A12" s="115">
        <v>2021</v>
      </c>
      <c r="B12" s="116" t="s">
        <v>45</v>
      </c>
      <c r="C12" s="127" t="s">
        <v>41</v>
      </c>
      <c r="D12" s="117">
        <v>44326</v>
      </c>
      <c r="E12" s="117">
        <v>44353</v>
      </c>
      <c r="F12" s="118"/>
      <c r="G12" s="128"/>
      <c r="H12" s="129" t="s">
        <v>43</v>
      </c>
      <c r="I12" s="118" t="s">
        <v>44</v>
      </c>
      <c r="J12" s="119">
        <v>44353</v>
      </c>
      <c r="K12" s="138"/>
      <c r="AA12" s="96" t="str">
        <f t="shared" si="0"/>
        <v>Monday</v>
      </c>
      <c r="AB12" s="96" t="str">
        <f t="shared" si="0"/>
        <v>Sunday</v>
      </c>
      <c r="AC12" s="96">
        <f t="shared" si="1"/>
        <v>27</v>
      </c>
      <c r="AD12" s="96">
        <f t="shared" si="2"/>
        <v>1</v>
      </c>
      <c r="AE12" s="96">
        <f t="shared" si="3"/>
        <v>-1</v>
      </c>
      <c r="AF12" s="96">
        <f t="shared" si="4"/>
        <v>0</v>
      </c>
      <c r="AI12" s="97"/>
      <c r="AJ12" s="98"/>
      <c r="AK12" s="98"/>
    </row>
    <row r="13" spans="1:37" s="96" customFormat="1" ht="24.95" customHeight="1" x14ac:dyDescent="0.25">
      <c r="A13" s="109">
        <v>2021</v>
      </c>
      <c r="B13" s="110" t="s">
        <v>50</v>
      </c>
      <c r="C13" s="125" t="s">
        <v>46</v>
      </c>
      <c r="D13" s="111">
        <v>44354</v>
      </c>
      <c r="E13" s="111">
        <v>44381</v>
      </c>
      <c r="F13" s="112"/>
      <c r="G13" s="135"/>
      <c r="H13" s="130" t="s">
        <v>48</v>
      </c>
      <c r="I13" s="112" t="s">
        <v>49</v>
      </c>
      <c r="J13" s="113">
        <v>44381</v>
      </c>
      <c r="K13" s="138"/>
      <c r="AA13" s="96" t="str">
        <f t="shared" si="0"/>
        <v>Monday</v>
      </c>
      <c r="AB13" s="96" t="str">
        <f t="shared" si="0"/>
        <v>Sunday</v>
      </c>
      <c r="AC13" s="96">
        <f t="shared" si="1"/>
        <v>27</v>
      </c>
      <c r="AD13" s="96">
        <f t="shared" si="2"/>
        <v>1</v>
      </c>
      <c r="AE13" s="96">
        <f t="shared" si="3"/>
        <v>-1</v>
      </c>
      <c r="AF13" s="96">
        <f t="shared" si="4"/>
        <v>0</v>
      </c>
      <c r="AI13" s="97"/>
      <c r="AJ13" s="98"/>
      <c r="AK13" s="98"/>
    </row>
    <row r="14" spans="1:37" s="96" customFormat="1" ht="24.95" customHeight="1" x14ac:dyDescent="0.25">
      <c r="A14" s="115">
        <v>2021</v>
      </c>
      <c r="B14" s="116" t="s">
        <v>55</v>
      </c>
      <c r="C14" s="127" t="s">
        <v>51</v>
      </c>
      <c r="D14" s="117">
        <v>44382</v>
      </c>
      <c r="E14" s="117">
        <v>44409</v>
      </c>
      <c r="F14" s="118"/>
      <c r="G14" s="128"/>
      <c r="H14" s="129" t="s">
        <v>53</v>
      </c>
      <c r="I14" s="118" t="s">
        <v>54</v>
      </c>
      <c r="J14" s="119">
        <v>44409</v>
      </c>
      <c r="K14" s="138"/>
      <c r="AA14" s="96" t="str">
        <f t="shared" si="0"/>
        <v>Monday</v>
      </c>
      <c r="AB14" s="96" t="str">
        <f t="shared" si="0"/>
        <v>Sunday</v>
      </c>
      <c r="AC14" s="96">
        <f t="shared" si="1"/>
        <v>27</v>
      </c>
      <c r="AD14" s="96">
        <f t="shared" si="2"/>
        <v>1</v>
      </c>
      <c r="AE14" s="96">
        <f t="shared" si="3"/>
        <v>-1</v>
      </c>
      <c r="AF14" s="96">
        <f t="shared" si="4"/>
        <v>0</v>
      </c>
      <c r="AI14" s="97"/>
      <c r="AJ14" s="98"/>
      <c r="AK14" s="98"/>
    </row>
    <row r="15" spans="1:37" s="96" customFormat="1" ht="24.95" customHeight="1" x14ac:dyDescent="0.25">
      <c r="A15" s="109">
        <v>2021</v>
      </c>
      <c r="B15" s="110" t="s">
        <v>57</v>
      </c>
      <c r="C15" s="125" t="s">
        <v>58</v>
      </c>
      <c r="D15" s="111">
        <v>44410</v>
      </c>
      <c r="E15" s="111">
        <v>44437</v>
      </c>
      <c r="F15" s="112"/>
      <c r="G15" s="126"/>
      <c r="H15" s="130" t="s">
        <v>60</v>
      </c>
      <c r="I15" s="112" t="s">
        <v>61</v>
      </c>
      <c r="J15" s="113">
        <v>44437</v>
      </c>
      <c r="K15" s="138"/>
      <c r="AA15" s="96" t="str">
        <f t="shared" si="0"/>
        <v>Monday</v>
      </c>
      <c r="AB15" s="96" t="str">
        <f t="shared" si="0"/>
        <v>Sunday</v>
      </c>
      <c r="AC15" s="96">
        <f t="shared" si="1"/>
        <v>27</v>
      </c>
      <c r="AD15" s="96">
        <f t="shared" si="2"/>
        <v>1</v>
      </c>
      <c r="AE15" s="96">
        <f t="shared" si="3"/>
        <v>-1</v>
      </c>
      <c r="AF15" s="96">
        <f t="shared" si="4"/>
        <v>0</v>
      </c>
      <c r="AI15" s="97"/>
      <c r="AJ15" s="98"/>
      <c r="AK15" s="98"/>
    </row>
    <row r="16" spans="1:37" s="96" customFormat="1" ht="24.95" customHeight="1" x14ac:dyDescent="0.25">
      <c r="A16" s="115">
        <v>2021</v>
      </c>
      <c r="B16" s="116" t="s">
        <v>62</v>
      </c>
      <c r="C16" s="127" t="s">
        <v>63</v>
      </c>
      <c r="D16" s="117">
        <v>44438</v>
      </c>
      <c r="E16" s="117">
        <v>44465</v>
      </c>
      <c r="F16" s="118"/>
      <c r="G16" s="128"/>
      <c r="H16" s="129" t="s">
        <v>65</v>
      </c>
      <c r="I16" s="118" t="s">
        <v>66</v>
      </c>
      <c r="J16" s="119">
        <v>44465</v>
      </c>
      <c r="K16" s="138"/>
      <c r="AA16" s="96" t="str">
        <f t="shared" si="0"/>
        <v>Monday</v>
      </c>
      <c r="AB16" s="96" t="str">
        <f t="shared" si="0"/>
        <v>Sunday</v>
      </c>
      <c r="AC16" s="96">
        <f t="shared" si="1"/>
        <v>27</v>
      </c>
      <c r="AD16" s="96">
        <f t="shared" si="2"/>
        <v>1</v>
      </c>
      <c r="AE16" s="96">
        <f t="shared" si="3"/>
        <v>-1</v>
      </c>
      <c r="AF16" s="96">
        <f t="shared" si="4"/>
        <v>0</v>
      </c>
      <c r="AI16" s="97"/>
      <c r="AJ16" s="98"/>
      <c r="AK16" s="98"/>
    </row>
    <row r="17" spans="1:37" s="96" customFormat="1" ht="24.95" customHeight="1" x14ac:dyDescent="0.25">
      <c r="A17" s="109">
        <v>2021</v>
      </c>
      <c r="B17" s="110" t="s">
        <v>67</v>
      </c>
      <c r="C17" s="125" t="s">
        <v>68</v>
      </c>
      <c r="D17" s="111">
        <v>44466</v>
      </c>
      <c r="E17" s="111">
        <v>44493</v>
      </c>
      <c r="F17" s="112"/>
      <c r="G17" s="135"/>
      <c r="H17" s="130" t="s">
        <v>70</v>
      </c>
      <c r="I17" s="112" t="s">
        <v>71</v>
      </c>
      <c r="J17" s="113">
        <v>44493</v>
      </c>
      <c r="K17" s="138"/>
      <c r="AA17" s="96" t="str">
        <f t="shared" si="0"/>
        <v>Monday</v>
      </c>
      <c r="AB17" s="96" t="str">
        <f t="shared" si="0"/>
        <v>Sunday</v>
      </c>
      <c r="AC17" s="96">
        <f t="shared" si="1"/>
        <v>27</v>
      </c>
      <c r="AD17" s="96">
        <f t="shared" si="2"/>
        <v>1</v>
      </c>
      <c r="AE17" s="96">
        <f t="shared" si="3"/>
        <v>-1</v>
      </c>
      <c r="AF17" s="96">
        <f t="shared" si="4"/>
        <v>0</v>
      </c>
      <c r="AI17" s="97"/>
      <c r="AJ17" s="98"/>
      <c r="AK17" s="98"/>
    </row>
    <row r="18" spans="1:37" s="96" customFormat="1" ht="24.95" customHeight="1" x14ac:dyDescent="0.25">
      <c r="A18" s="115">
        <v>2021</v>
      </c>
      <c r="B18" s="116" t="s">
        <v>72</v>
      </c>
      <c r="C18" s="127" t="s">
        <v>73</v>
      </c>
      <c r="D18" s="117">
        <v>44494</v>
      </c>
      <c r="E18" s="117">
        <v>44521</v>
      </c>
      <c r="F18" s="118"/>
      <c r="G18" s="128"/>
      <c r="H18" s="129" t="s">
        <v>75</v>
      </c>
      <c r="I18" s="118" t="s">
        <v>76</v>
      </c>
      <c r="J18" s="119">
        <v>44521</v>
      </c>
      <c r="K18" s="138"/>
      <c r="AA18" s="96" t="str">
        <f t="shared" si="0"/>
        <v>Monday</v>
      </c>
      <c r="AB18" s="96" t="str">
        <f t="shared" si="0"/>
        <v>Sunday</v>
      </c>
      <c r="AC18" s="96">
        <f t="shared" si="1"/>
        <v>27</v>
      </c>
      <c r="AD18" s="96">
        <f t="shared" si="2"/>
        <v>1</v>
      </c>
      <c r="AE18" s="96">
        <f t="shared" si="3"/>
        <v>-1</v>
      </c>
      <c r="AF18" s="96">
        <f t="shared" si="4"/>
        <v>0</v>
      </c>
      <c r="AI18" s="97"/>
      <c r="AJ18" s="98"/>
      <c r="AK18" s="98"/>
    </row>
    <row r="19" spans="1:37" s="96" customFormat="1" ht="24.95" customHeight="1" x14ac:dyDescent="0.25">
      <c r="A19" s="109">
        <v>2021</v>
      </c>
      <c r="B19" s="110" t="s">
        <v>15</v>
      </c>
      <c r="C19" s="125" t="s">
        <v>16</v>
      </c>
      <c r="D19" s="111">
        <v>44522</v>
      </c>
      <c r="E19" s="111">
        <v>44549</v>
      </c>
      <c r="F19" s="112"/>
      <c r="G19" s="126"/>
      <c r="H19" s="130" t="s">
        <v>18</v>
      </c>
      <c r="I19" s="112" t="s">
        <v>19</v>
      </c>
      <c r="J19" s="113">
        <v>44549</v>
      </c>
      <c r="K19" s="138"/>
      <c r="AA19" s="96" t="str">
        <f t="shared" si="0"/>
        <v>Monday</v>
      </c>
      <c r="AB19" s="96" t="str">
        <f t="shared" si="0"/>
        <v>Sunday</v>
      </c>
      <c r="AC19" s="96">
        <f t="shared" si="1"/>
        <v>27</v>
      </c>
      <c r="AD19" s="96">
        <f t="shared" si="2"/>
        <v>1</v>
      </c>
      <c r="AE19" s="96">
        <f t="shared" si="3"/>
        <v>-1</v>
      </c>
      <c r="AF19" s="96">
        <f t="shared" si="4"/>
        <v>0</v>
      </c>
      <c r="AI19" s="97"/>
      <c r="AJ19" s="98"/>
      <c r="AK19" s="98"/>
    </row>
    <row r="20" spans="1:37" s="96" customFormat="1" ht="24.95" customHeight="1" x14ac:dyDescent="0.25">
      <c r="A20" s="115">
        <v>2022</v>
      </c>
      <c r="B20" s="116" t="s">
        <v>20</v>
      </c>
      <c r="C20" s="127" t="s">
        <v>21</v>
      </c>
      <c r="D20" s="117">
        <v>44550</v>
      </c>
      <c r="E20" s="117">
        <v>44577</v>
      </c>
      <c r="F20" s="118" t="s">
        <v>1</v>
      </c>
      <c r="G20" s="128" t="s">
        <v>1</v>
      </c>
      <c r="H20" s="129" t="s">
        <v>80</v>
      </c>
      <c r="I20" s="118" t="s">
        <v>24</v>
      </c>
      <c r="J20" s="119">
        <v>44577</v>
      </c>
      <c r="K20" s="138"/>
      <c r="AA20" s="96" t="str">
        <f t="shared" si="0"/>
        <v>Monday</v>
      </c>
      <c r="AB20" s="96" t="str">
        <f t="shared" si="0"/>
        <v>Sunday</v>
      </c>
      <c r="AC20" s="96">
        <f t="shared" si="1"/>
        <v>27</v>
      </c>
      <c r="AD20" s="96">
        <f t="shared" si="2"/>
        <v>-44577</v>
      </c>
      <c r="AE20" s="96">
        <f t="shared" si="3"/>
        <v>-1</v>
      </c>
      <c r="AF20" s="96">
        <f t="shared" si="4"/>
        <v>0</v>
      </c>
      <c r="AI20" s="97"/>
      <c r="AJ20" s="98"/>
      <c r="AK20" s="98"/>
    </row>
    <row r="21" spans="1:37" x14ac:dyDescent="0.25">
      <c r="J21" s="104">
        <v>44044</v>
      </c>
      <c r="K21" s="138"/>
      <c r="AI21" s="99"/>
      <c r="AJ21" s="51"/>
      <c r="AK21" s="51"/>
    </row>
    <row r="22" spans="1:37" x14ac:dyDescent="0.25">
      <c r="B22" s="82" t="s">
        <v>105</v>
      </c>
      <c r="G22" s="139"/>
      <c r="K22" s="138"/>
      <c r="T22" s="99"/>
      <c r="U22" s="51"/>
      <c r="V22" s="51"/>
    </row>
    <row r="23" spans="1:37" x14ac:dyDescent="0.25">
      <c r="T23" s="99"/>
      <c r="U23" s="51"/>
      <c r="V23" s="51"/>
    </row>
    <row r="24" spans="1:37" ht="24.95" customHeight="1" x14ac:dyDescent="0.25">
      <c r="B24" s="105" t="s">
        <v>93</v>
      </c>
      <c r="C24" s="106"/>
      <c r="D24" s="107" t="s">
        <v>94</v>
      </c>
      <c r="E24" s="108"/>
      <c r="F24" s="108"/>
      <c r="G24" s="108"/>
      <c r="H24" s="108"/>
      <c r="I24" s="106"/>
      <c r="T24" s="99"/>
      <c r="U24" s="51"/>
      <c r="V24" s="51"/>
    </row>
    <row r="25" spans="1:37" ht="24.95" customHeight="1" x14ac:dyDescent="0.25">
      <c r="B25" s="87" t="s">
        <v>7</v>
      </c>
      <c r="C25" s="88"/>
      <c r="D25" s="89" t="s">
        <v>95</v>
      </c>
      <c r="E25" s="90"/>
      <c r="F25" s="90"/>
      <c r="G25" s="90"/>
      <c r="H25" s="90"/>
      <c r="I25" s="88"/>
      <c r="T25" s="99"/>
      <c r="U25" s="51"/>
      <c r="V25" s="51"/>
    </row>
    <row r="26" spans="1:37" ht="24.95" customHeight="1" x14ac:dyDescent="0.25">
      <c r="B26" s="105" t="s">
        <v>96</v>
      </c>
      <c r="C26" s="106"/>
      <c r="D26" s="107" t="s">
        <v>97</v>
      </c>
      <c r="E26" s="108"/>
      <c r="F26" s="108"/>
      <c r="G26" s="108"/>
      <c r="H26" s="108"/>
      <c r="I26" s="106"/>
      <c r="T26" s="99"/>
      <c r="U26" s="51"/>
      <c r="V26" s="51"/>
    </row>
    <row r="27" spans="1:37" ht="24.95" customHeight="1" x14ac:dyDescent="0.25">
      <c r="B27" s="87" t="s">
        <v>10</v>
      </c>
      <c r="C27" s="88"/>
      <c r="D27" s="89" t="s">
        <v>98</v>
      </c>
      <c r="E27" s="90"/>
      <c r="F27" s="90"/>
      <c r="G27" s="90"/>
      <c r="H27" s="90"/>
      <c r="I27" s="88"/>
      <c r="T27" s="99"/>
      <c r="U27" s="51"/>
      <c r="V27" s="51"/>
    </row>
    <row r="28" spans="1:37" ht="24.95" customHeight="1" x14ac:dyDescent="0.25">
      <c r="B28" s="105" t="s">
        <v>11</v>
      </c>
      <c r="C28" s="106"/>
      <c r="D28" s="107" t="s">
        <v>99</v>
      </c>
      <c r="E28" s="108"/>
      <c r="F28" s="108"/>
      <c r="G28" s="108"/>
      <c r="H28" s="108"/>
      <c r="I28" s="106"/>
      <c r="T28" s="99"/>
      <c r="U28" s="51"/>
      <c r="V28" s="51"/>
    </row>
    <row r="29" spans="1:37" ht="24.95" customHeight="1" x14ac:dyDescent="0.25">
      <c r="B29" s="87" t="s">
        <v>12</v>
      </c>
      <c r="C29" s="88"/>
      <c r="D29" s="89" t="s">
        <v>100</v>
      </c>
      <c r="E29" s="90"/>
      <c r="F29" s="90"/>
      <c r="G29" s="90"/>
      <c r="H29" s="90"/>
      <c r="I29" s="88"/>
      <c r="T29" s="99"/>
      <c r="U29" s="51"/>
      <c r="V29" s="51"/>
    </row>
    <row r="30" spans="1:37" ht="24.95" customHeight="1" x14ac:dyDescent="0.25">
      <c r="B30" s="105" t="s">
        <v>13</v>
      </c>
      <c r="C30" s="106"/>
      <c r="D30" s="107" t="s">
        <v>101</v>
      </c>
      <c r="E30" s="108"/>
      <c r="F30" s="108"/>
      <c r="G30" s="108"/>
      <c r="H30" s="108"/>
      <c r="I30" s="106"/>
      <c r="T30" s="99"/>
      <c r="U30" s="51"/>
      <c r="V30" s="51"/>
    </row>
    <row r="31" spans="1:37" ht="24.95" customHeight="1" thickBot="1" x14ac:dyDescent="0.3">
      <c r="B31" s="91" t="s">
        <v>102</v>
      </c>
      <c r="C31" s="92"/>
      <c r="D31" s="93" t="s">
        <v>103</v>
      </c>
      <c r="E31" s="94"/>
      <c r="F31" s="94"/>
      <c r="G31" s="94"/>
      <c r="H31" s="94"/>
      <c r="I31" s="95"/>
      <c r="T31" s="99"/>
      <c r="U31" s="51"/>
      <c r="V31" s="51"/>
    </row>
    <row r="32" spans="1:37" x14ac:dyDescent="0.25">
      <c r="T32" s="50"/>
      <c r="U32" s="51"/>
      <c r="V32" s="51"/>
    </row>
    <row r="33" spans="20:22" x14ac:dyDescent="0.25">
      <c r="T33" s="50"/>
      <c r="U33" s="51"/>
      <c r="V33" s="51"/>
    </row>
    <row r="34" spans="20:22" x14ac:dyDescent="0.25">
      <c r="T34" s="50"/>
      <c r="U34" s="51"/>
      <c r="V34" s="51"/>
    </row>
  </sheetData>
  <mergeCells count="2">
    <mergeCell ref="A2:J2"/>
    <mergeCell ref="D4:E4"/>
  </mergeCells>
  <conditionalFormatting sqref="AE6:AE20">
    <cfRule type="cellIs" dxfId="9" priority="1" operator="lessThan">
      <formula>-1.5</formula>
    </cfRule>
  </conditionalFormatting>
  <pageMargins left="0.7" right="0.7" top="0.75" bottom="0.75" header="0.3" footer="0.3"/>
  <pageSetup scale="62" fitToHeight="0" orientation="landscape" r:id="rId1"/>
  <headerFooter>
    <oddFooter>&amp;L2020 08 CAB
&amp;F</oddFooter>
  </headerFooter>
  <colBreaks count="1" manualBreakCount="1">
    <brk id="10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9735E-3941-499D-A53E-0EE635305CF0}">
  <sheetPr>
    <pageSetUpPr fitToPage="1"/>
  </sheetPr>
  <dimension ref="A2:AK34"/>
  <sheetViews>
    <sheetView showGridLines="0" zoomScale="80" zoomScaleNormal="80" workbookViewId="0">
      <pane ySplit="5" topLeftCell="A6" activePane="bottomLeft" state="frozen"/>
      <selection pane="bottomLeft" activeCell="H9" sqref="H9"/>
    </sheetView>
  </sheetViews>
  <sheetFormatPr defaultColWidth="9.140625" defaultRowHeight="15" x14ac:dyDescent="0.25"/>
  <cols>
    <col min="1" max="3" width="11.7109375" customWidth="1"/>
    <col min="4" max="4" width="32.85546875" customWidth="1"/>
    <col min="5" max="5" width="29.85546875" customWidth="1"/>
    <col min="6" max="10" width="25.7109375" customWidth="1"/>
    <col min="11" max="11" width="19.42578125" customWidth="1"/>
    <col min="12" max="26" width="15.7109375" customWidth="1"/>
  </cols>
  <sheetData>
    <row r="2" spans="1:37" ht="30" customHeight="1" x14ac:dyDescent="0.25">
      <c r="A2" s="254" t="s">
        <v>124</v>
      </c>
      <c r="B2" s="254"/>
      <c r="C2" s="254"/>
      <c r="D2" s="254"/>
      <c r="E2" s="254"/>
      <c r="F2" s="254"/>
      <c r="G2" s="254"/>
      <c r="H2" s="254"/>
      <c r="I2" s="254"/>
      <c r="J2" s="254"/>
    </row>
    <row r="4" spans="1:37" x14ac:dyDescent="0.25">
      <c r="B4" t="s">
        <v>1</v>
      </c>
      <c r="D4" s="251" t="s">
        <v>2</v>
      </c>
      <c r="E4" s="252"/>
      <c r="F4" t="s">
        <v>3</v>
      </c>
      <c r="I4" t="s">
        <v>118</v>
      </c>
    </row>
    <row r="5" spans="1:37" s="102" customFormat="1" ht="75" x14ac:dyDescent="0.25">
      <c r="A5" s="100" t="s">
        <v>89</v>
      </c>
      <c r="B5" s="100" t="s">
        <v>6</v>
      </c>
      <c r="C5" s="101" t="s">
        <v>7</v>
      </c>
      <c r="D5" s="136" t="s">
        <v>8</v>
      </c>
      <c r="E5" s="137" t="s">
        <v>9</v>
      </c>
      <c r="F5" s="100" t="s">
        <v>10</v>
      </c>
      <c r="G5" s="100" t="s">
        <v>11</v>
      </c>
      <c r="H5" s="100" t="s">
        <v>12</v>
      </c>
      <c r="I5" s="100" t="s">
        <v>83</v>
      </c>
      <c r="J5" s="100" t="s">
        <v>119</v>
      </c>
      <c r="AA5" s="102" t="s">
        <v>120</v>
      </c>
      <c r="AB5" s="102" t="s">
        <v>116</v>
      </c>
      <c r="AC5" s="102" t="s">
        <v>121</v>
      </c>
      <c r="AD5" s="103" t="s">
        <v>112</v>
      </c>
      <c r="AE5" s="102" t="s">
        <v>113</v>
      </c>
      <c r="AF5" s="102" t="s">
        <v>122</v>
      </c>
    </row>
    <row r="6" spans="1:37" s="96" customFormat="1" ht="24.95" customHeight="1" x14ac:dyDescent="0.25">
      <c r="A6" s="109">
        <v>2021</v>
      </c>
      <c r="B6" s="110" t="s">
        <v>15</v>
      </c>
      <c r="C6" s="125" t="s">
        <v>16</v>
      </c>
      <c r="D6" s="141">
        <v>44522</v>
      </c>
      <c r="E6" s="141">
        <v>44549</v>
      </c>
      <c r="F6" s="112"/>
      <c r="G6" s="126"/>
      <c r="H6" s="113" t="s">
        <v>18</v>
      </c>
      <c r="I6" s="114" t="s">
        <v>19</v>
      </c>
      <c r="J6" s="113">
        <v>44549</v>
      </c>
      <c r="K6" s="138"/>
      <c r="AA6" s="96" t="str">
        <f t="shared" ref="AA6:AB20" si="0">TEXT(D6,"dddd")</f>
        <v>Monday</v>
      </c>
      <c r="AB6" s="96" t="str">
        <f t="shared" si="0"/>
        <v>Sunday</v>
      </c>
      <c r="AC6" s="96">
        <f t="shared" ref="AC6:AC20" si="1">_xlfn.DAYS(E6,D6)</f>
        <v>27</v>
      </c>
      <c r="AD6" s="96">
        <f>_xlfn.DAYS(D7,E6)</f>
        <v>1</v>
      </c>
      <c r="AE6" s="96">
        <f>-COUNTIF($I$6:$I$18,I6)</f>
        <v>-1</v>
      </c>
      <c r="AF6" s="96">
        <f>_xlfn.DAYS(J6,E6)</f>
        <v>0</v>
      </c>
      <c r="AH6" s="96" t="s">
        <v>125</v>
      </c>
    </row>
    <row r="7" spans="1:37" s="96" customFormat="1" ht="24.95" customHeight="1" x14ac:dyDescent="0.25">
      <c r="A7" s="115">
        <v>2022</v>
      </c>
      <c r="B7" s="116" t="s">
        <v>20</v>
      </c>
      <c r="C7" s="127" t="s">
        <v>21</v>
      </c>
      <c r="D7" s="140">
        <v>44550</v>
      </c>
      <c r="E7" s="140">
        <v>44577</v>
      </c>
      <c r="F7" s="118" t="s">
        <v>1</v>
      </c>
      <c r="G7" s="128" t="s">
        <v>1</v>
      </c>
      <c r="H7" s="129" t="s">
        <v>80</v>
      </c>
      <c r="I7" s="118" t="s">
        <v>24</v>
      </c>
      <c r="J7" s="119">
        <v>44577</v>
      </c>
      <c r="K7" s="138"/>
      <c r="AA7" s="96" t="str">
        <f t="shared" si="0"/>
        <v>Monday</v>
      </c>
      <c r="AB7" s="96" t="str">
        <f t="shared" si="0"/>
        <v>Sunday</v>
      </c>
      <c r="AC7" s="96">
        <f t="shared" si="1"/>
        <v>27</v>
      </c>
      <c r="AD7" s="96">
        <f t="shared" ref="AD7:AD20" si="2">_xlfn.DAYS(D8,E7)</f>
        <v>1</v>
      </c>
      <c r="AE7" s="96">
        <f t="shared" ref="AE7:AE20" si="3">-COUNTIF($I$6:$I$18,I7)</f>
        <v>-1</v>
      </c>
      <c r="AF7" s="96">
        <f t="shared" ref="AF7:AF20" si="4">_xlfn.DAYS(J7,E7)</f>
        <v>0</v>
      </c>
      <c r="AI7" s="110" t="s">
        <v>106</v>
      </c>
    </row>
    <row r="8" spans="1:37" s="96" customFormat="1" ht="24.95" customHeight="1" x14ac:dyDescent="0.25">
      <c r="A8" s="110">
        <v>2022</v>
      </c>
      <c r="B8" s="110" t="s">
        <v>25</v>
      </c>
      <c r="C8" s="125" t="s">
        <v>26</v>
      </c>
      <c r="D8" s="141">
        <v>44578</v>
      </c>
      <c r="E8" s="141">
        <v>44605</v>
      </c>
      <c r="F8" s="112"/>
      <c r="G8" s="126"/>
      <c r="H8" s="130" t="s">
        <v>28</v>
      </c>
      <c r="I8" s="112" t="s">
        <v>29</v>
      </c>
      <c r="J8" s="113">
        <v>44605</v>
      </c>
      <c r="K8" s="138"/>
      <c r="AA8" s="96" t="str">
        <f t="shared" si="0"/>
        <v>Monday</v>
      </c>
      <c r="AB8" s="96" t="str">
        <f t="shared" si="0"/>
        <v>Sunday</v>
      </c>
      <c r="AC8" s="96">
        <f t="shared" si="1"/>
        <v>27</v>
      </c>
      <c r="AD8" s="96">
        <f t="shared" si="2"/>
        <v>1</v>
      </c>
      <c r="AE8" s="96">
        <f t="shared" si="3"/>
        <v>-1</v>
      </c>
      <c r="AF8" s="96">
        <f t="shared" si="4"/>
        <v>0</v>
      </c>
      <c r="AI8" s="97" t="s">
        <v>107</v>
      </c>
      <c r="AJ8" s="98"/>
      <c r="AK8" s="98"/>
    </row>
    <row r="9" spans="1:37" s="96" customFormat="1" ht="24.95" customHeight="1" x14ac:dyDescent="0.25">
      <c r="A9" s="115">
        <v>2022</v>
      </c>
      <c r="B9" s="116" t="s">
        <v>30</v>
      </c>
      <c r="C9" s="116" t="s">
        <v>31</v>
      </c>
      <c r="D9" s="140">
        <v>44606</v>
      </c>
      <c r="E9" s="140">
        <v>44633</v>
      </c>
      <c r="F9" s="118"/>
      <c r="G9" s="118"/>
      <c r="H9" s="129" t="s">
        <v>33</v>
      </c>
      <c r="I9" s="118" t="s">
        <v>34</v>
      </c>
      <c r="J9" s="119">
        <v>44633</v>
      </c>
      <c r="K9" s="138"/>
      <c r="AA9" s="96" t="str">
        <f t="shared" si="0"/>
        <v>Monday</v>
      </c>
      <c r="AB9" s="96" t="str">
        <f t="shared" si="0"/>
        <v>Sunday</v>
      </c>
      <c r="AC9" s="96">
        <f t="shared" si="1"/>
        <v>27</v>
      </c>
      <c r="AD9" s="96">
        <f t="shared" si="2"/>
        <v>1</v>
      </c>
      <c r="AE9" s="96">
        <f t="shared" si="3"/>
        <v>-2</v>
      </c>
      <c r="AF9" s="96">
        <f t="shared" si="4"/>
        <v>0</v>
      </c>
      <c r="AI9" s="97" t="s">
        <v>108</v>
      </c>
      <c r="AJ9" s="98"/>
      <c r="AK9" s="98"/>
    </row>
    <row r="10" spans="1:37" s="96" customFormat="1" ht="24.95" customHeight="1" x14ac:dyDescent="0.25">
      <c r="A10" s="115">
        <v>2022</v>
      </c>
      <c r="B10" s="116" t="s">
        <v>35</v>
      </c>
      <c r="C10" s="116" t="s">
        <v>31</v>
      </c>
      <c r="D10" s="140">
        <v>44634</v>
      </c>
      <c r="E10" s="140">
        <v>44661</v>
      </c>
      <c r="F10" s="118"/>
      <c r="G10" s="118"/>
      <c r="H10" s="129" t="s">
        <v>33</v>
      </c>
      <c r="I10" s="118" t="s">
        <v>34</v>
      </c>
      <c r="J10" s="119">
        <v>44661</v>
      </c>
      <c r="K10" s="138"/>
      <c r="AA10" s="96" t="str">
        <f t="shared" si="0"/>
        <v>Monday</v>
      </c>
      <c r="AB10" s="96" t="str">
        <f t="shared" si="0"/>
        <v>Sunday</v>
      </c>
      <c r="AC10" s="96">
        <f t="shared" si="1"/>
        <v>27</v>
      </c>
      <c r="AD10" s="96">
        <f t="shared" si="2"/>
        <v>1</v>
      </c>
      <c r="AE10" s="96">
        <f t="shared" si="3"/>
        <v>-2</v>
      </c>
      <c r="AF10" s="96">
        <f t="shared" si="4"/>
        <v>0</v>
      </c>
      <c r="AI10" s="97" t="s">
        <v>109</v>
      </c>
      <c r="AJ10" s="98"/>
      <c r="AK10" s="98"/>
    </row>
    <row r="11" spans="1:37" s="96" customFormat="1" ht="24.95" customHeight="1" x14ac:dyDescent="0.25">
      <c r="A11" s="110">
        <v>2022</v>
      </c>
      <c r="B11" s="110" t="s">
        <v>40</v>
      </c>
      <c r="C11" s="125" t="s">
        <v>36</v>
      </c>
      <c r="D11" s="141">
        <v>44662</v>
      </c>
      <c r="E11" s="141">
        <v>44689</v>
      </c>
      <c r="F11" s="112"/>
      <c r="G11" s="126"/>
      <c r="H11" s="130" t="s">
        <v>38</v>
      </c>
      <c r="I11" s="112" t="s">
        <v>39</v>
      </c>
      <c r="J11" s="113">
        <v>44689</v>
      </c>
      <c r="K11" s="138"/>
      <c r="AA11" s="96" t="str">
        <f t="shared" si="0"/>
        <v>Monday</v>
      </c>
      <c r="AB11" s="96" t="str">
        <f t="shared" si="0"/>
        <v>Sunday</v>
      </c>
      <c r="AC11" s="96">
        <f t="shared" si="1"/>
        <v>27</v>
      </c>
      <c r="AD11" s="96">
        <f t="shared" si="2"/>
        <v>1</v>
      </c>
      <c r="AE11" s="96">
        <f t="shared" si="3"/>
        <v>-1</v>
      </c>
      <c r="AF11" s="96">
        <f t="shared" si="4"/>
        <v>0</v>
      </c>
      <c r="AI11" s="97"/>
      <c r="AJ11" s="98"/>
      <c r="AK11" s="98"/>
    </row>
    <row r="12" spans="1:37" s="96" customFormat="1" ht="24.95" customHeight="1" x14ac:dyDescent="0.25">
      <c r="A12" s="115">
        <v>2022</v>
      </c>
      <c r="B12" s="116" t="s">
        <v>45</v>
      </c>
      <c r="C12" s="127" t="s">
        <v>41</v>
      </c>
      <c r="D12" s="140">
        <v>44690</v>
      </c>
      <c r="E12" s="140">
        <v>44717</v>
      </c>
      <c r="F12" s="118"/>
      <c r="G12" s="128"/>
      <c r="H12" s="129" t="s">
        <v>43</v>
      </c>
      <c r="I12" s="118" t="s">
        <v>44</v>
      </c>
      <c r="J12" s="119">
        <v>44717</v>
      </c>
      <c r="K12" s="138"/>
      <c r="AA12" s="96" t="str">
        <f t="shared" si="0"/>
        <v>Monday</v>
      </c>
      <c r="AB12" s="96" t="str">
        <f t="shared" si="0"/>
        <v>Sunday</v>
      </c>
      <c r="AC12" s="96">
        <f t="shared" si="1"/>
        <v>27</v>
      </c>
      <c r="AD12" s="96">
        <f t="shared" si="2"/>
        <v>1</v>
      </c>
      <c r="AE12" s="96">
        <f t="shared" si="3"/>
        <v>-1</v>
      </c>
      <c r="AF12" s="96">
        <f t="shared" si="4"/>
        <v>0</v>
      </c>
      <c r="AI12" s="97"/>
      <c r="AJ12" s="98"/>
      <c r="AK12" s="98"/>
    </row>
    <row r="13" spans="1:37" s="96" customFormat="1" ht="24.95" customHeight="1" x14ac:dyDescent="0.25">
      <c r="A13" s="110">
        <v>2022</v>
      </c>
      <c r="B13" s="110" t="s">
        <v>50</v>
      </c>
      <c r="C13" s="125" t="s">
        <v>46</v>
      </c>
      <c r="D13" s="141">
        <v>44718</v>
      </c>
      <c r="E13" s="141">
        <v>44745</v>
      </c>
      <c r="F13" s="112"/>
      <c r="G13" s="135"/>
      <c r="H13" s="130" t="s">
        <v>48</v>
      </c>
      <c r="I13" s="112" t="s">
        <v>49</v>
      </c>
      <c r="J13" s="113">
        <v>44745</v>
      </c>
      <c r="K13" s="138"/>
      <c r="AA13" s="96" t="str">
        <f t="shared" si="0"/>
        <v>Monday</v>
      </c>
      <c r="AB13" s="96" t="str">
        <f t="shared" si="0"/>
        <v>Sunday</v>
      </c>
      <c r="AC13" s="96">
        <f t="shared" si="1"/>
        <v>27</v>
      </c>
      <c r="AD13" s="96">
        <f t="shared" si="2"/>
        <v>1</v>
      </c>
      <c r="AE13" s="96">
        <f t="shared" si="3"/>
        <v>-1</v>
      </c>
      <c r="AF13" s="96">
        <f t="shared" si="4"/>
        <v>0</v>
      </c>
      <c r="AI13" s="97"/>
      <c r="AJ13" s="98"/>
      <c r="AK13" s="98"/>
    </row>
    <row r="14" spans="1:37" s="96" customFormat="1" ht="24.95" customHeight="1" x14ac:dyDescent="0.25">
      <c r="A14" s="115">
        <v>2022</v>
      </c>
      <c r="B14" s="116" t="s">
        <v>55</v>
      </c>
      <c r="C14" s="127" t="s">
        <v>51</v>
      </c>
      <c r="D14" s="140">
        <v>44746</v>
      </c>
      <c r="E14" s="140">
        <v>44773</v>
      </c>
      <c r="F14" s="118"/>
      <c r="G14" s="128"/>
      <c r="H14" s="129" t="s">
        <v>53</v>
      </c>
      <c r="I14" s="118" t="s">
        <v>54</v>
      </c>
      <c r="J14" s="119">
        <v>44773</v>
      </c>
      <c r="K14" s="138"/>
      <c r="AA14" s="96" t="str">
        <f t="shared" si="0"/>
        <v>Monday</v>
      </c>
      <c r="AB14" s="96" t="str">
        <f t="shared" si="0"/>
        <v>Sunday</v>
      </c>
      <c r="AC14" s="96">
        <f t="shared" si="1"/>
        <v>27</v>
      </c>
      <c r="AD14" s="96">
        <f t="shared" si="2"/>
        <v>1</v>
      </c>
      <c r="AE14" s="96">
        <f t="shared" si="3"/>
        <v>-1</v>
      </c>
      <c r="AF14" s="96">
        <f t="shared" si="4"/>
        <v>0</v>
      </c>
      <c r="AI14" s="97"/>
      <c r="AJ14" s="98"/>
      <c r="AK14" s="98"/>
    </row>
    <row r="15" spans="1:37" s="96" customFormat="1" ht="24.95" customHeight="1" x14ac:dyDescent="0.25">
      <c r="A15" s="110">
        <v>2022</v>
      </c>
      <c r="B15" s="110" t="s">
        <v>57</v>
      </c>
      <c r="C15" s="125" t="s">
        <v>58</v>
      </c>
      <c r="D15" s="141">
        <v>44774</v>
      </c>
      <c r="E15" s="141">
        <v>44801</v>
      </c>
      <c r="F15" s="112"/>
      <c r="G15" s="126"/>
      <c r="H15" s="130" t="s">
        <v>60</v>
      </c>
      <c r="I15" s="112" t="s">
        <v>61</v>
      </c>
      <c r="J15" s="113">
        <v>44801</v>
      </c>
      <c r="K15" s="138"/>
      <c r="AA15" s="96" t="str">
        <f t="shared" si="0"/>
        <v>Monday</v>
      </c>
      <c r="AB15" s="96" t="str">
        <f t="shared" si="0"/>
        <v>Sunday</v>
      </c>
      <c r="AC15" s="96">
        <f t="shared" si="1"/>
        <v>27</v>
      </c>
      <c r="AD15" s="96">
        <f t="shared" si="2"/>
        <v>1</v>
      </c>
      <c r="AE15" s="96">
        <f t="shared" si="3"/>
        <v>-1</v>
      </c>
      <c r="AF15" s="96">
        <f t="shared" si="4"/>
        <v>0</v>
      </c>
      <c r="AI15" s="97"/>
      <c r="AJ15" s="98"/>
      <c r="AK15" s="98"/>
    </row>
    <row r="16" spans="1:37" s="96" customFormat="1" ht="24.95" customHeight="1" x14ac:dyDescent="0.25">
      <c r="A16" s="115">
        <v>2022</v>
      </c>
      <c r="B16" s="116" t="s">
        <v>62</v>
      </c>
      <c r="C16" s="127" t="s">
        <v>63</v>
      </c>
      <c r="D16" s="140">
        <v>44802</v>
      </c>
      <c r="E16" s="140">
        <v>44829</v>
      </c>
      <c r="F16" s="118"/>
      <c r="G16" s="128"/>
      <c r="H16" s="129" t="s">
        <v>65</v>
      </c>
      <c r="I16" s="118" t="s">
        <v>66</v>
      </c>
      <c r="J16" s="119">
        <v>44829</v>
      </c>
      <c r="K16" s="138"/>
      <c r="AA16" s="96" t="str">
        <f t="shared" si="0"/>
        <v>Monday</v>
      </c>
      <c r="AB16" s="96" t="str">
        <f t="shared" si="0"/>
        <v>Sunday</v>
      </c>
      <c r="AC16" s="96">
        <f t="shared" si="1"/>
        <v>27</v>
      </c>
      <c r="AD16" s="96">
        <f t="shared" si="2"/>
        <v>1</v>
      </c>
      <c r="AE16" s="96">
        <f t="shared" si="3"/>
        <v>-1</v>
      </c>
      <c r="AF16" s="96">
        <f t="shared" si="4"/>
        <v>0</v>
      </c>
      <c r="AI16" s="97"/>
      <c r="AJ16" s="98"/>
      <c r="AK16" s="98"/>
    </row>
    <row r="17" spans="1:37" s="96" customFormat="1" ht="24.95" customHeight="1" x14ac:dyDescent="0.25">
      <c r="A17" s="110">
        <v>2022</v>
      </c>
      <c r="B17" s="110" t="s">
        <v>67</v>
      </c>
      <c r="C17" s="125" t="s">
        <v>68</v>
      </c>
      <c r="D17" s="141">
        <v>44830</v>
      </c>
      <c r="E17" s="141">
        <v>44857</v>
      </c>
      <c r="F17" s="112"/>
      <c r="G17" s="135"/>
      <c r="H17" s="130" t="s">
        <v>70</v>
      </c>
      <c r="I17" s="112" t="s">
        <v>71</v>
      </c>
      <c r="J17" s="113">
        <v>44857</v>
      </c>
      <c r="K17" s="138"/>
      <c r="AA17" s="96" t="str">
        <f t="shared" si="0"/>
        <v>Monday</v>
      </c>
      <c r="AB17" s="96" t="str">
        <f t="shared" si="0"/>
        <v>Sunday</v>
      </c>
      <c r="AC17" s="96">
        <f t="shared" si="1"/>
        <v>27</v>
      </c>
      <c r="AD17" s="96">
        <f t="shared" si="2"/>
        <v>1</v>
      </c>
      <c r="AE17" s="96">
        <f t="shared" si="3"/>
        <v>-1</v>
      </c>
      <c r="AF17" s="96">
        <f t="shared" si="4"/>
        <v>0</v>
      </c>
      <c r="AI17" s="97"/>
      <c r="AJ17" s="98"/>
      <c r="AK17" s="98"/>
    </row>
    <row r="18" spans="1:37" s="96" customFormat="1" ht="24.95" customHeight="1" x14ac:dyDescent="0.25">
      <c r="A18" s="115">
        <v>2022</v>
      </c>
      <c r="B18" s="116" t="s">
        <v>72</v>
      </c>
      <c r="C18" s="127" t="s">
        <v>73</v>
      </c>
      <c r="D18" s="140">
        <v>44858</v>
      </c>
      <c r="E18" s="140">
        <v>44885</v>
      </c>
      <c r="F18" s="118"/>
      <c r="G18" s="128"/>
      <c r="H18" s="129" t="s">
        <v>75</v>
      </c>
      <c r="I18" s="118" t="s">
        <v>76</v>
      </c>
      <c r="J18" s="119">
        <v>44885</v>
      </c>
      <c r="K18" s="138"/>
      <c r="AA18" s="96" t="str">
        <f t="shared" si="0"/>
        <v>Monday</v>
      </c>
      <c r="AB18" s="96" t="str">
        <f t="shared" si="0"/>
        <v>Sunday</v>
      </c>
      <c r="AC18" s="96">
        <f t="shared" si="1"/>
        <v>27</v>
      </c>
      <c r="AD18" s="96">
        <f t="shared" si="2"/>
        <v>1</v>
      </c>
      <c r="AE18" s="96">
        <f t="shared" si="3"/>
        <v>-1</v>
      </c>
      <c r="AF18" s="96">
        <f t="shared" si="4"/>
        <v>0</v>
      </c>
      <c r="AI18" s="97"/>
      <c r="AJ18" s="98"/>
      <c r="AK18" s="98"/>
    </row>
    <row r="19" spans="1:37" s="96" customFormat="1" ht="24.95" customHeight="1" x14ac:dyDescent="0.25">
      <c r="A19" s="110">
        <v>2022</v>
      </c>
      <c r="B19" s="110" t="s">
        <v>15</v>
      </c>
      <c r="C19" s="125" t="s">
        <v>16</v>
      </c>
      <c r="D19" s="141">
        <v>44886</v>
      </c>
      <c r="E19" s="141">
        <v>44913</v>
      </c>
      <c r="F19" s="112"/>
      <c r="G19" s="126"/>
      <c r="H19" s="130" t="s">
        <v>18</v>
      </c>
      <c r="I19" s="112" t="s">
        <v>19</v>
      </c>
      <c r="J19" s="113">
        <v>44913</v>
      </c>
      <c r="K19" s="138"/>
      <c r="AA19" s="96" t="str">
        <f t="shared" si="0"/>
        <v>Monday</v>
      </c>
      <c r="AB19" s="96" t="str">
        <f t="shared" si="0"/>
        <v>Sunday</v>
      </c>
      <c r="AC19" s="96">
        <f t="shared" si="1"/>
        <v>27</v>
      </c>
      <c r="AD19" s="96">
        <f t="shared" si="2"/>
        <v>1</v>
      </c>
      <c r="AE19" s="96">
        <f t="shared" si="3"/>
        <v>-1</v>
      </c>
      <c r="AF19" s="96">
        <f t="shared" si="4"/>
        <v>0</v>
      </c>
      <c r="AI19" s="97"/>
      <c r="AJ19" s="98"/>
      <c r="AK19" s="98"/>
    </row>
    <row r="20" spans="1:37" s="96" customFormat="1" ht="24.95" customHeight="1" x14ac:dyDescent="0.25">
      <c r="A20" s="115">
        <v>2023</v>
      </c>
      <c r="B20" s="116" t="s">
        <v>20</v>
      </c>
      <c r="C20" s="127" t="s">
        <v>21</v>
      </c>
      <c r="D20" s="140">
        <v>44914</v>
      </c>
      <c r="E20" s="140">
        <v>44941</v>
      </c>
      <c r="F20" s="118" t="s">
        <v>1</v>
      </c>
      <c r="G20" s="128" t="s">
        <v>1</v>
      </c>
      <c r="H20" s="129" t="s">
        <v>80</v>
      </c>
      <c r="I20" s="118" t="s">
        <v>24</v>
      </c>
      <c r="J20" s="119">
        <v>44941</v>
      </c>
      <c r="K20" s="138"/>
      <c r="AA20" s="96" t="str">
        <f t="shared" si="0"/>
        <v>Monday</v>
      </c>
      <c r="AB20" s="96" t="str">
        <f t="shared" si="0"/>
        <v>Sunday</v>
      </c>
      <c r="AC20" s="96">
        <f t="shared" si="1"/>
        <v>27</v>
      </c>
      <c r="AD20" s="96">
        <f t="shared" si="2"/>
        <v>-44941</v>
      </c>
      <c r="AE20" s="96">
        <f t="shared" si="3"/>
        <v>-1</v>
      </c>
      <c r="AF20" s="96">
        <f t="shared" si="4"/>
        <v>0</v>
      </c>
      <c r="AI20" s="97"/>
      <c r="AJ20" s="98"/>
      <c r="AK20" s="98"/>
    </row>
    <row r="21" spans="1:37" x14ac:dyDescent="0.25">
      <c r="J21" s="104">
        <v>44409</v>
      </c>
      <c r="K21" s="138"/>
      <c r="AI21" s="99"/>
      <c r="AJ21" s="51"/>
      <c r="AK21" s="51"/>
    </row>
    <row r="22" spans="1:37" x14ac:dyDescent="0.25">
      <c r="B22" s="82" t="s">
        <v>105</v>
      </c>
      <c r="G22" s="139"/>
      <c r="K22" s="138"/>
      <c r="T22" s="99"/>
      <c r="U22" s="51"/>
      <c r="V22" s="51"/>
    </row>
    <row r="23" spans="1:37" x14ac:dyDescent="0.25">
      <c r="T23" s="99"/>
      <c r="U23" s="51"/>
      <c r="V23" s="51"/>
    </row>
    <row r="24" spans="1:37" ht="24.95" customHeight="1" x14ac:dyDescent="0.25">
      <c r="B24" s="105" t="s">
        <v>93</v>
      </c>
      <c r="C24" s="106"/>
      <c r="D24" s="107" t="s">
        <v>94</v>
      </c>
      <c r="E24" s="108"/>
      <c r="F24" s="108"/>
      <c r="G24" s="108"/>
      <c r="H24" s="108"/>
      <c r="I24" s="106"/>
      <c r="T24" s="99"/>
      <c r="U24" s="51"/>
      <c r="V24" s="51"/>
    </row>
    <row r="25" spans="1:37" ht="24.95" customHeight="1" x14ac:dyDescent="0.25">
      <c r="B25" s="87" t="s">
        <v>7</v>
      </c>
      <c r="C25" s="88"/>
      <c r="D25" s="89" t="s">
        <v>95</v>
      </c>
      <c r="E25" s="90"/>
      <c r="F25" s="90"/>
      <c r="G25" s="90"/>
      <c r="H25" s="90"/>
      <c r="I25" s="88"/>
      <c r="T25" s="99"/>
      <c r="U25" s="51"/>
      <c r="V25" s="51"/>
    </row>
    <row r="26" spans="1:37" ht="24.95" customHeight="1" x14ac:dyDescent="0.25">
      <c r="B26" s="105" t="s">
        <v>96</v>
      </c>
      <c r="C26" s="106"/>
      <c r="D26" s="107" t="s">
        <v>97</v>
      </c>
      <c r="E26" s="108"/>
      <c r="F26" s="108"/>
      <c r="G26" s="108"/>
      <c r="H26" s="108"/>
      <c r="I26" s="106"/>
      <c r="T26" s="99"/>
      <c r="U26" s="51"/>
      <c r="V26" s="51"/>
    </row>
    <row r="27" spans="1:37" ht="24.95" customHeight="1" x14ac:dyDescent="0.25">
      <c r="B27" s="87" t="s">
        <v>10</v>
      </c>
      <c r="C27" s="88"/>
      <c r="D27" s="89" t="s">
        <v>98</v>
      </c>
      <c r="E27" s="90"/>
      <c r="F27" s="90"/>
      <c r="G27" s="90"/>
      <c r="H27" s="90"/>
      <c r="I27" s="88"/>
      <c r="T27" s="99"/>
      <c r="U27" s="51"/>
      <c r="V27" s="51"/>
    </row>
    <row r="28" spans="1:37" ht="24.95" customHeight="1" x14ac:dyDescent="0.25">
      <c r="B28" s="105" t="s">
        <v>11</v>
      </c>
      <c r="C28" s="106"/>
      <c r="D28" s="107" t="s">
        <v>99</v>
      </c>
      <c r="E28" s="108"/>
      <c r="F28" s="108"/>
      <c r="G28" s="108"/>
      <c r="H28" s="108"/>
      <c r="I28" s="106"/>
      <c r="T28" s="99"/>
      <c r="U28" s="51"/>
      <c r="V28" s="51"/>
    </row>
    <row r="29" spans="1:37" ht="24.95" customHeight="1" x14ac:dyDescent="0.25">
      <c r="B29" s="87" t="s">
        <v>12</v>
      </c>
      <c r="C29" s="88"/>
      <c r="D29" s="89" t="s">
        <v>100</v>
      </c>
      <c r="E29" s="90"/>
      <c r="F29" s="90"/>
      <c r="G29" s="90"/>
      <c r="H29" s="90"/>
      <c r="I29" s="88"/>
      <c r="T29" s="99"/>
      <c r="U29" s="51"/>
      <c r="V29" s="51"/>
    </row>
    <row r="30" spans="1:37" ht="24.95" customHeight="1" x14ac:dyDescent="0.25">
      <c r="B30" s="105" t="s">
        <v>13</v>
      </c>
      <c r="C30" s="106"/>
      <c r="D30" s="107" t="s">
        <v>101</v>
      </c>
      <c r="E30" s="108"/>
      <c r="F30" s="108"/>
      <c r="G30" s="108"/>
      <c r="H30" s="108"/>
      <c r="I30" s="106"/>
      <c r="T30" s="99"/>
      <c r="U30" s="51"/>
      <c r="V30" s="51"/>
    </row>
    <row r="31" spans="1:37" ht="24.95" customHeight="1" thickBot="1" x14ac:dyDescent="0.3">
      <c r="B31" s="91" t="s">
        <v>102</v>
      </c>
      <c r="C31" s="92"/>
      <c r="D31" s="93" t="s">
        <v>103</v>
      </c>
      <c r="E31" s="94"/>
      <c r="F31" s="94"/>
      <c r="G31" s="94"/>
      <c r="H31" s="94"/>
      <c r="I31" s="95"/>
      <c r="T31" s="99"/>
      <c r="U31" s="51"/>
      <c r="V31" s="51"/>
    </row>
    <row r="32" spans="1:37" x14ac:dyDescent="0.25">
      <c r="T32" s="50"/>
      <c r="U32" s="51"/>
      <c r="V32" s="51"/>
    </row>
    <row r="33" spans="20:22" x14ac:dyDescent="0.25">
      <c r="T33" s="50"/>
      <c r="U33" s="51"/>
      <c r="V33" s="51"/>
    </row>
    <row r="34" spans="20:22" x14ac:dyDescent="0.25">
      <c r="T34" s="50"/>
      <c r="U34" s="51"/>
      <c r="V34" s="51"/>
    </row>
  </sheetData>
  <autoFilter ref="A5:J22" xr:uid="{7D09735E-3941-499D-A53E-0EE635305CF0}"/>
  <mergeCells count="2">
    <mergeCell ref="A2:J2"/>
    <mergeCell ref="D4:E4"/>
  </mergeCells>
  <conditionalFormatting sqref="AE6:AE20">
    <cfRule type="cellIs" dxfId="8" priority="1" operator="lessThan">
      <formula>-1.5</formula>
    </cfRule>
  </conditionalFormatting>
  <pageMargins left="0.7" right="0.7" top="1" bottom="0.75" header="0.3" footer="0.3"/>
  <pageSetup scale="54" fitToHeight="0" orientation="landscape" r:id="rId1"/>
  <headerFooter>
    <oddFooter>&amp;L2021 08 CAB
&amp;F</oddFooter>
  </headerFooter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7</vt:i4>
      </vt:variant>
    </vt:vector>
  </HeadingPairs>
  <TitlesOfParts>
    <vt:vector size="20" baseType="lpstr">
      <vt:lpstr>2015</vt:lpstr>
      <vt:lpstr>2014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'2020'!Print_Area</vt:lpstr>
      <vt:lpstr>'2021'!Print_Area</vt:lpstr>
      <vt:lpstr>'2022'!Print_Area</vt:lpstr>
      <vt:lpstr>'2023'!Print_Area</vt:lpstr>
      <vt:lpstr>'2024'!Print_Area</vt:lpstr>
      <vt:lpstr>'2025'!Print_Area</vt:lpstr>
      <vt:lpstr>'2026'!Print_Area</vt:lpstr>
    </vt:vector>
  </TitlesOfParts>
  <Company>The University of North Carolina at Chapel Hill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S. Fryar</dc:creator>
  <cp:lastModifiedBy>Hill, Tammie E.</cp:lastModifiedBy>
  <cp:lastPrinted>2023-08-23T15:59:24Z</cp:lastPrinted>
  <dcterms:created xsi:type="dcterms:W3CDTF">2014-09-30T18:27:59Z</dcterms:created>
  <dcterms:modified xsi:type="dcterms:W3CDTF">2026-01-05T15:32:01Z</dcterms:modified>
</cp:coreProperties>
</file>